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kanri-tosyo-s1\061都心\『専門員フォルダ』\■チーム別フォルダ■\◎逐次刊行物担当\★所蔵タイトルリスト\HP公開用\編集作業中\"/>
    </mc:Choice>
  </mc:AlternateContent>
  <xr:revisionPtr revIDLastSave="0" documentId="13_ncr:1_{B1A5B832-4F08-488F-9C9C-774112E12A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ジャンル別" sheetId="1" r:id="rId1"/>
  </sheets>
  <definedNames>
    <definedName name="_xlnm.Print_Area" localSheetId="0">ジャンル別!$A$1:$G$168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168" i="1" l="1"/>
  <c r="A167" i="1"/>
  <c r="A160" i="1"/>
  <c r="A161" i="1"/>
  <c r="A162" i="1"/>
  <c r="A163" i="1"/>
  <c r="A159" i="1"/>
  <c r="A155" i="1"/>
  <c r="A154" i="1"/>
  <c r="A148" i="1"/>
  <c r="A149" i="1"/>
  <c r="A150" i="1"/>
  <c r="A147" i="1"/>
  <c r="A143" i="1"/>
  <c r="A142" i="1"/>
  <c r="A138" i="1"/>
  <c r="A137" i="1"/>
  <c r="A133" i="1"/>
  <c r="A132" i="1"/>
  <c r="A127" i="1"/>
  <c r="A128" i="1"/>
  <c r="A126" i="1"/>
  <c r="A114" i="1"/>
  <c r="A115" i="1"/>
  <c r="A116" i="1"/>
  <c r="A117" i="1"/>
  <c r="A118" i="1"/>
  <c r="A119" i="1"/>
  <c r="A120" i="1"/>
  <c r="A121" i="1"/>
  <c r="A122" i="1"/>
  <c r="A107" i="1"/>
  <c r="A108" i="1"/>
  <c r="A109" i="1"/>
  <c r="A110" i="1"/>
  <c r="A106" i="1"/>
  <c r="A99" i="1"/>
  <c r="A100" i="1"/>
  <c r="A101" i="1"/>
  <c r="A102" i="1"/>
  <c r="A98" i="1"/>
  <c r="A92" i="1"/>
  <c r="A93" i="1"/>
  <c r="A94" i="1"/>
  <c r="A91" i="1"/>
  <c r="A87" i="1"/>
  <c r="A86" i="1"/>
  <c r="A80" i="1"/>
  <c r="A81" i="1"/>
  <c r="A82" i="1"/>
  <c r="A79" i="1"/>
  <c r="A70" i="1"/>
  <c r="A71" i="1"/>
  <c r="A72" i="1"/>
  <c r="A73" i="1"/>
  <c r="A74" i="1"/>
  <c r="A75" i="1"/>
  <c r="A69" i="1"/>
  <c r="A61" i="1"/>
  <c r="A62" i="1"/>
  <c r="A63" i="1"/>
  <c r="A64" i="1"/>
  <c r="A65" i="1"/>
  <c r="A60" i="1"/>
  <c r="A56" i="1"/>
  <c r="A55" i="1"/>
  <c r="A43" i="1"/>
  <c r="A44" i="1"/>
  <c r="A45" i="1"/>
  <c r="A46" i="1"/>
  <c r="A47" i="1"/>
  <c r="A48" i="1"/>
  <c r="A49" i="1"/>
  <c r="A50" i="1"/>
  <c r="A51" i="1"/>
  <c r="A42" i="1"/>
  <c r="A38" i="1"/>
  <c r="A37" i="1"/>
  <c r="A31" i="1"/>
  <c r="A32" i="1"/>
  <c r="A33" i="1"/>
  <c r="A30" i="1"/>
  <c r="A25" i="1"/>
  <c r="A26" i="1"/>
  <c r="A24" i="1"/>
  <c r="A19" i="1"/>
  <c r="A20" i="1"/>
  <c r="A18" i="1"/>
  <c r="A12" i="1"/>
  <c r="A13" i="1"/>
  <c r="A14" i="1"/>
  <c r="A11" i="1"/>
  <c r="A7" i="1"/>
  <c r="A6" i="1"/>
</calcChain>
</file>

<file path=xl/sharedStrings.xml><?xml version="1.0" encoding="utf-8"?>
<sst xmlns="http://schemas.openxmlformats.org/spreadsheetml/2006/main" count="621" uniqueCount="359">
  <si>
    <t>経済紙</t>
    <rPh sb="0" eb="2">
      <t>ケイザイ</t>
    </rPh>
    <rPh sb="2" eb="3">
      <t>カミ</t>
    </rPh>
    <phoneticPr fontId="2"/>
  </si>
  <si>
    <t>ヨミ</t>
    <phoneticPr fontId="2"/>
  </si>
  <si>
    <t>タイトル</t>
    <phoneticPr fontId="2"/>
  </si>
  <si>
    <t>出版社</t>
    <rPh sb="0" eb="3">
      <t>シュッパンシャ</t>
    </rPh>
    <phoneticPr fontId="2"/>
  </si>
  <si>
    <t>刊行頻度</t>
    <rPh sb="0" eb="1">
      <t>カン</t>
    </rPh>
    <rPh sb="1" eb="2">
      <t>コウ</t>
    </rPh>
    <rPh sb="2" eb="4">
      <t>ヒンド</t>
    </rPh>
    <phoneticPr fontId="2"/>
  </si>
  <si>
    <t>サイズ</t>
    <phoneticPr fontId="2"/>
  </si>
  <si>
    <t>日経産業新聞</t>
    <rPh sb="0" eb="2">
      <t>ニッケイ</t>
    </rPh>
    <rPh sb="2" eb="4">
      <t>サンギョウ</t>
    </rPh>
    <rPh sb="4" eb="6">
      <t>シンブン</t>
    </rPh>
    <phoneticPr fontId="2"/>
  </si>
  <si>
    <t>日本経済新聞社</t>
    <rPh sb="0" eb="2">
      <t>ニホン</t>
    </rPh>
    <rPh sb="2" eb="4">
      <t>ケイザイ</t>
    </rPh>
    <rPh sb="4" eb="7">
      <t>シンブンシャ</t>
    </rPh>
    <phoneticPr fontId="2"/>
  </si>
  <si>
    <t>ブランケット判</t>
    <rPh sb="6" eb="7">
      <t>ハン</t>
    </rPh>
    <phoneticPr fontId="2"/>
  </si>
  <si>
    <t>日本経済新聞</t>
    <rPh sb="0" eb="2">
      <t>ニホン</t>
    </rPh>
    <rPh sb="2" eb="4">
      <t>ケイザイ</t>
    </rPh>
    <rPh sb="4" eb="6">
      <t>シンブン</t>
    </rPh>
    <phoneticPr fontId="2"/>
  </si>
  <si>
    <t>日刊</t>
    <rPh sb="0" eb="2">
      <t>ニッカン</t>
    </rPh>
    <phoneticPr fontId="2"/>
  </si>
  <si>
    <t>タブロイド判</t>
    <rPh sb="5" eb="6">
      <t>ハン</t>
    </rPh>
    <phoneticPr fontId="2"/>
  </si>
  <si>
    <t>全国紙</t>
    <rPh sb="0" eb="3">
      <t>ゼンコクシ</t>
    </rPh>
    <phoneticPr fontId="2"/>
  </si>
  <si>
    <t>タイトル</t>
    <phoneticPr fontId="2"/>
  </si>
  <si>
    <t>朝日新聞</t>
    <rPh sb="0" eb="2">
      <t>アサヒ</t>
    </rPh>
    <rPh sb="2" eb="4">
      <t>シンブン</t>
    </rPh>
    <phoneticPr fontId="2"/>
  </si>
  <si>
    <t>朝日新聞社</t>
    <rPh sb="0" eb="2">
      <t>アサヒ</t>
    </rPh>
    <rPh sb="2" eb="5">
      <t>シンブンシャ</t>
    </rPh>
    <phoneticPr fontId="2"/>
  </si>
  <si>
    <t>産経新聞</t>
    <rPh sb="0" eb="2">
      <t>サンケイ</t>
    </rPh>
    <rPh sb="2" eb="4">
      <t>シンブン</t>
    </rPh>
    <phoneticPr fontId="2"/>
  </si>
  <si>
    <t>産経新聞社</t>
    <rPh sb="0" eb="2">
      <t>サンケイ</t>
    </rPh>
    <rPh sb="2" eb="4">
      <t>シンブン</t>
    </rPh>
    <rPh sb="4" eb="5">
      <t>シャ</t>
    </rPh>
    <phoneticPr fontId="2"/>
  </si>
  <si>
    <t>日刊</t>
    <rPh sb="0" eb="2">
      <t>ニッカン</t>
    </rPh>
    <phoneticPr fontId="0"/>
  </si>
  <si>
    <t>毎日新聞</t>
    <rPh sb="0" eb="2">
      <t>マイニチ</t>
    </rPh>
    <rPh sb="2" eb="4">
      <t>シンブン</t>
    </rPh>
    <phoneticPr fontId="2"/>
  </si>
  <si>
    <t>毎日新聞社</t>
    <rPh sb="0" eb="2">
      <t>マイニチ</t>
    </rPh>
    <rPh sb="2" eb="5">
      <t>シンブンシャ</t>
    </rPh>
    <phoneticPr fontId="2"/>
  </si>
  <si>
    <t>読売新聞</t>
    <rPh sb="0" eb="2">
      <t>ヨミウリ</t>
    </rPh>
    <rPh sb="2" eb="4">
      <t>シンブン</t>
    </rPh>
    <phoneticPr fontId="2"/>
  </si>
  <si>
    <t>読売新聞社</t>
    <rPh sb="0" eb="2">
      <t>ヨミウリ</t>
    </rPh>
    <rPh sb="2" eb="5">
      <t>シンブンシャ</t>
    </rPh>
    <phoneticPr fontId="2"/>
  </si>
  <si>
    <t>北海道紙</t>
    <rPh sb="0" eb="3">
      <t>ホッカイドウ</t>
    </rPh>
    <rPh sb="3" eb="4">
      <t>カミ</t>
    </rPh>
    <phoneticPr fontId="2"/>
  </si>
  <si>
    <t>タイトル</t>
    <phoneticPr fontId="2"/>
  </si>
  <si>
    <t>北海道新聞</t>
    <rPh sb="0" eb="3">
      <t>ホッカイドウ</t>
    </rPh>
    <rPh sb="3" eb="5">
      <t>シンブン</t>
    </rPh>
    <phoneticPr fontId="2"/>
  </si>
  <si>
    <t>北海道新聞社</t>
    <rPh sb="0" eb="3">
      <t>ホッカイドウ</t>
    </rPh>
    <rPh sb="3" eb="5">
      <t>シンブン</t>
    </rPh>
    <rPh sb="5" eb="6">
      <t>シャ</t>
    </rPh>
    <phoneticPr fontId="2"/>
  </si>
  <si>
    <t>情報企画</t>
    <rPh sb="0" eb="2">
      <t>ジョウホウ</t>
    </rPh>
    <rPh sb="2" eb="4">
      <t>キカク</t>
    </rPh>
    <phoneticPr fontId="2"/>
  </si>
  <si>
    <t>隔月刊</t>
    <rPh sb="0" eb="1">
      <t>カク</t>
    </rPh>
    <rPh sb="1" eb="2">
      <t>ツキ</t>
    </rPh>
    <rPh sb="2" eb="3">
      <t>カン</t>
    </rPh>
    <phoneticPr fontId="2"/>
  </si>
  <si>
    <t>週刊まなぶん</t>
    <rPh sb="0" eb="2">
      <t>シュウカン</t>
    </rPh>
    <phoneticPr fontId="2"/>
  </si>
  <si>
    <t>週刊</t>
    <rPh sb="0" eb="2">
      <t>シュウカン</t>
    </rPh>
    <phoneticPr fontId="2"/>
  </si>
  <si>
    <t>海外経済紙</t>
    <rPh sb="0" eb="2">
      <t>カイガイ</t>
    </rPh>
    <rPh sb="2" eb="4">
      <t>ケイザイ</t>
    </rPh>
    <rPh sb="4" eb="5">
      <t>カミ</t>
    </rPh>
    <phoneticPr fontId="2"/>
  </si>
  <si>
    <t>Wall Street Journal（米）</t>
    <rPh sb="20" eb="21">
      <t>コメ</t>
    </rPh>
    <phoneticPr fontId="2"/>
  </si>
  <si>
    <t>変形</t>
    <rPh sb="0" eb="2">
      <t>ヘンケイ</t>
    </rPh>
    <phoneticPr fontId="2"/>
  </si>
  <si>
    <t>The New York Times（米）</t>
    <rPh sb="19" eb="20">
      <t>コメ</t>
    </rPh>
    <phoneticPr fontId="2"/>
  </si>
  <si>
    <t>月曜-土曜日刊</t>
    <rPh sb="0" eb="2">
      <t>ゲツヨウ</t>
    </rPh>
    <rPh sb="3" eb="6">
      <t>ドヨウビ</t>
    </rPh>
    <rPh sb="6" eb="7">
      <t>カン</t>
    </rPh>
    <phoneticPr fontId="2"/>
  </si>
  <si>
    <t>Financial Times（英）</t>
    <rPh sb="16" eb="17">
      <t>エイ</t>
    </rPh>
    <phoneticPr fontId="2"/>
  </si>
  <si>
    <t>A Nikkei Company（日本経済新聞社）</t>
    <rPh sb="17" eb="19">
      <t>ニホン</t>
    </rPh>
    <rPh sb="19" eb="21">
      <t>ケイザイ</t>
    </rPh>
    <rPh sb="21" eb="24">
      <t>シンブンシャ</t>
    </rPh>
    <phoneticPr fontId="2"/>
  </si>
  <si>
    <t>金融業</t>
    <rPh sb="0" eb="3">
      <t>キンユウギョウ</t>
    </rPh>
    <phoneticPr fontId="2"/>
  </si>
  <si>
    <t>タイトル</t>
    <phoneticPr fontId="2"/>
  </si>
  <si>
    <t>金融経済新聞</t>
    <rPh sb="0" eb="2">
      <t>キンユウ</t>
    </rPh>
    <rPh sb="2" eb="4">
      <t>ケイザイ</t>
    </rPh>
    <rPh sb="4" eb="6">
      <t>シンブン</t>
    </rPh>
    <phoneticPr fontId="2"/>
  </si>
  <si>
    <t>金融経済新聞社</t>
    <rPh sb="0" eb="2">
      <t>キンユウ</t>
    </rPh>
    <rPh sb="2" eb="4">
      <t>ケイザイ</t>
    </rPh>
    <rPh sb="4" eb="7">
      <t>シンブンシャ</t>
    </rPh>
    <phoneticPr fontId="2"/>
  </si>
  <si>
    <t>週刊(月曜日)</t>
    <rPh sb="0" eb="2">
      <t>シュウカン</t>
    </rPh>
    <rPh sb="3" eb="4">
      <t>ツキ</t>
    </rPh>
    <phoneticPr fontId="2"/>
  </si>
  <si>
    <t>週刊(金曜日)</t>
    <rPh sb="0" eb="2">
      <t>シュウカン</t>
    </rPh>
    <rPh sb="3" eb="4">
      <t>カネ</t>
    </rPh>
    <phoneticPr fontId="2"/>
  </si>
  <si>
    <t>日経ヴェリタス</t>
    <rPh sb="0" eb="2">
      <t>ニッケイ</t>
    </rPh>
    <phoneticPr fontId="2"/>
  </si>
  <si>
    <t>週刊(日曜日)</t>
    <rPh sb="0" eb="2">
      <t>シュウカン</t>
    </rPh>
    <rPh sb="3" eb="4">
      <t>ヒ</t>
    </rPh>
    <phoneticPr fontId="2"/>
  </si>
  <si>
    <t>タブロイド判</t>
    <rPh sb="5" eb="6">
      <t>バン</t>
    </rPh>
    <phoneticPr fontId="2"/>
  </si>
  <si>
    <t>日本証券新聞</t>
    <rPh sb="0" eb="2">
      <t>ニホン</t>
    </rPh>
    <rPh sb="2" eb="4">
      <t>ショウケン</t>
    </rPh>
    <rPh sb="4" eb="6">
      <t>シンブン</t>
    </rPh>
    <phoneticPr fontId="2"/>
  </si>
  <si>
    <t>日本証券新聞社</t>
    <rPh sb="0" eb="2">
      <t>ニホン</t>
    </rPh>
    <rPh sb="2" eb="4">
      <t>ショウケン</t>
    </rPh>
    <rPh sb="4" eb="7">
      <t>シンブンシャ</t>
    </rPh>
    <phoneticPr fontId="2"/>
  </si>
  <si>
    <t>保険業</t>
    <rPh sb="0" eb="3">
      <t>ホケンギョウ</t>
    </rPh>
    <phoneticPr fontId="2"/>
  </si>
  <si>
    <t>週刊(月曜日)</t>
    <rPh sb="0" eb="2">
      <t>シュウカン</t>
    </rPh>
    <rPh sb="3" eb="6">
      <t>ゲツヨウビ</t>
    </rPh>
    <phoneticPr fontId="2"/>
  </si>
  <si>
    <t>新日本保険新聞. 損保版</t>
    <rPh sb="9" eb="10">
      <t>ソン</t>
    </rPh>
    <phoneticPr fontId="2"/>
  </si>
  <si>
    <t>新日本保険新聞社</t>
  </si>
  <si>
    <t>建設業</t>
    <rPh sb="0" eb="3">
      <t>ケンセツギョウ</t>
    </rPh>
    <phoneticPr fontId="2"/>
  </si>
  <si>
    <t>建設通信新聞</t>
    <rPh sb="0" eb="2">
      <t>ケンセツ</t>
    </rPh>
    <rPh sb="2" eb="4">
      <t>ツウシン</t>
    </rPh>
    <rPh sb="4" eb="6">
      <t>シンブン</t>
    </rPh>
    <phoneticPr fontId="2"/>
  </si>
  <si>
    <t>日刊建設通信新聞社</t>
    <rPh sb="0" eb="2">
      <t>ニッカン</t>
    </rPh>
    <rPh sb="2" eb="4">
      <t>ケンセツ</t>
    </rPh>
    <rPh sb="4" eb="6">
      <t>ツウシン</t>
    </rPh>
    <rPh sb="6" eb="8">
      <t>シンブン</t>
    </rPh>
    <rPh sb="8" eb="9">
      <t>シャ</t>
    </rPh>
    <phoneticPr fontId="2"/>
  </si>
  <si>
    <t>住宅産業新聞</t>
    <rPh sb="0" eb="2">
      <t>ジュウタク</t>
    </rPh>
    <rPh sb="2" eb="4">
      <t>サンギョウ</t>
    </rPh>
    <rPh sb="4" eb="6">
      <t>シンブン</t>
    </rPh>
    <phoneticPr fontId="2"/>
  </si>
  <si>
    <t>住宅産業新聞社</t>
    <rPh sb="0" eb="2">
      <t>ジュウタク</t>
    </rPh>
    <rPh sb="2" eb="4">
      <t>サンギョウ</t>
    </rPh>
    <rPh sb="4" eb="6">
      <t>シンブン</t>
    </rPh>
    <rPh sb="6" eb="7">
      <t>シャ</t>
    </rPh>
    <phoneticPr fontId="2"/>
  </si>
  <si>
    <t>週刊(木曜日)</t>
    <rPh sb="0" eb="2">
      <t>シュウカン</t>
    </rPh>
    <rPh sb="3" eb="4">
      <t>キ</t>
    </rPh>
    <phoneticPr fontId="2"/>
  </si>
  <si>
    <t>住宅産業新聞社（札幌）</t>
    <rPh sb="0" eb="2">
      <t>ジュウタク</t>
    </rPh>
    <rPh sb="2" eb="4">
      <t>サンギョウ</t>
    </rPh>
    <rPh sb="4" eb="6">
      <t>シンブン</t>
    </rPh>
    <rPh sb="6" eb="7">
      <t>シャ</t>
    </rPh>
    <rPh sb="8" eb="10">
      <t>サッポロ</t>
    </rPh>
    <phoneticPr fontId="2"/>
  </si>
  <si>
    <t>月2回刊</t>
    <rPh sb="2" eb="3">
      <t>カイ</t>
    </rPh>
    <rPh sb="3" eb="4">
      <t>カン</t>
    </rPh>
    <phoneticPr fontId="2"/>
  </si>
  <si>
    <t>セメント新聞</t>
    <rPh sb="4" eb="6">
      <t>シンブン</t>
    </rPh>
    <phoneticPr fontId="2"/>
  </si>
  <si>
    <t>セメント新聞社</t>
    <rPh sb="4" eb="6">
      <t>シンブン</t>
    </rPh>
    <rPh sb="6" eb="7">
      <t>シャ</t>
    </rPh>
    <phoneticPr fontId="2"/>
  </si>
  <si>
    <t>日刊建設工業新聞</t>
    <rPh sb="0" eb="2">
      <t>ニッカン</t>
    </rPh>
    <rPh sb="2" eb="4">
      <t>ケンセツ</t>
    </rPh>
    <rPh sb="4" eb="6">
      <t>コウギョウ</t>
    </rPh>
    <rPh sb="6" eb="8">
      <t>シンブン</t>
    </rPh>
    <phoneticPr fontId="2"/>
  </si>
  <si>
    <t>日刊建設工業新聞社</t>
    <rPh sb="0" eb="2">
      <t>ニッカン</t>
    </rPh>
    <rPh sb="2" eb="4">
      <t>ケンセツ</t>
    </rPh>
    <rPh sb="4" eb="6">
      <t>コウギョウ</t>
    </rPh>
    <rPh sb="6" eb="9">
      <t>シンブンシャ</t>
    </rPh>
    <phoneticPr fontId="2"/>
  </si>
  <si>
    <t>日本住宅新聞</t>
    <rPh sb="0" eb="2">
      <t>ニホン</t>
    </rPh>
    <rPh sb="2" eb="4">
      <t>ジュウタク</t>
    </rPh>
    <rPh sb="4" eb="6">
      <t>シンブン</t>
    </rPh>
    <phoneticPr fontId="2"/>
  </si>
  <si>
    <t>日本住宅新聞社</t>
    <rPh sb="0" eb="2">
      <t>ニホン</t>
    </rPh>
    <rPh sb="2" eb="4">
      <t>ジュウタク</t>
    </rPh>
    <rPh sb="4" eb="6">
      <t>シンブン</t>
    </rPh>
    <rPh sb="6" eb="7">
      <t>シャ</t>
    </rPh>
    <phoneticPr fontId="2"/>
  </si>
  <si>
    <t>月3回刊(5,15,25日)</t>
    <rPh sb="12" eb="13">
      <t>ヒ</t>
    </rPh>
    <phoneticPr fontId="2"/>
  </si>
  <si>
    <t>北海道建設新聞</t>
    <rPh sb="0" eb="3">
      <t>ホッカイドウ</t>
    </rPh>
    <rPh sb="3" eb="5">
      <t>ケンセツ</t>
    </rPh>
    <rPh sb="5" eb="7">
      <t>シンブン</t>
    </rPh>
    <phoneticPr fontId="2"/>
  </si>
  <si>
    <t>北海道建設新聞社</t>
    <rPh sb="0" eb="3">
      <t>ホッカイドウ</t>
    </rPh>
    <rPh sb="3" eb="5">
      <t>ケンセツ</t>
    </rPh>
    <rPh sb="5" eb="7">
      <t>シンブン</t>
    </rPh>
    <rPh sb="7" eb="8">
      <t>シャ</t>
    </rPh>
    <phoneticPr fontId="2"/>
  </si>
  <si>
    <t>北海道住宅新聞</t>
    <rPh sb="0" eb="3">
      <t>ホッカイドウ</t>
    </rPh>
    <rPh sb="3" eb="5">
      <t>ジュウタク</t>
    </rPh>
    <rPh sb="5" eb="7">
      <t>シンブン</t>
    </rPh>
    <phoneticPr fontId="2"/>
  </si>
  <si>
    <t>北海道住宅新聞社</t>
    <rPh sb="0" eb="3">
      <t>ホッカイドウ</t>
    </rPh>
    <rPh sb="3" eb="5">
      <t>ジュウタク</t>
    </rPh>
    <rPh sb="5" eb="7">
      <t>シンブン</t>
    </rPh>
    <rPh sb="7" eb="8">
      <t>シャ</t>
    </rPh>
    <phoneticPr fontId="2"/>
  </si>
  <si>
    <t>北海道住宅通信</t>
    <rPh sb="0" eb="3">
      <t>ホッカイドウ</t>
    </rPh>
    <rPh sb="3" eb="5">
      <t>ジュウタク</t>
    </rPh>
    <rPh sb="5" eb="7">
      <t>ツウシン</t>
    </rPh>
    <phoneticPr fontId="2"/>
  </si>
  <si>
    <t>北海道住宅通信社</t>
    <rPh sb="0" eb="3">
      <t>ホッカイドウ</t>
    </rPh>
    <rPh sb="3" eb="5">
      <t>ジュウタク</t>
    </rPh>
    <rPh sb="5" eb="7">
      <t>ツウシン</t>
    </rPh>
    <rPh sb="7" eb="8">
      <t>シャ</t>
    </rPh>
    <phoneticPr fontId="2"/>
  </si>
  <si>
    <t>月2回刊（10,25日）</t>
    <rPh sb="2" eb="3">
      <t>カイ</t>
    </rPh>
    <rPh sb="3" eb="4">
      <t>カン</t>
    </rPh>
    <rPh sb="10" eb="11">
      <t>ニチ</t>
    </rPh>
    <phoneticPr fontId="2"/>
  </si>
  <si>
    <t>リフォーム産業新聞</t>
    <rPh sb="5" eb="7">
      <t>サンギョウ</t>
    </rPh>
    <rPh sb="7" eb="9">
      <t>シンブン</t>
    </rPh>
    <phoneticPr fontId="2"/>
  </si>
  <si>
    <t>リフォーム産業新聞社</t>
    <rPh sb="5" eb="7">
      <t>サンギョウ</t>
    </rPh>
    <rPh sb="7" eb="9">
      <t>シンブン</t>
    </rPh>
    <rPh sb="9" eb="10">
      <t>シャ</t>
    </rPh>
    <phoneticPr fontId="2"/>
  </si>
  <si>
    <t>週刊(火曜日)</t>
    <rPh sb="0" eb="2">
      <t>シュウカン</t>
    </rPh>
    <rPh sb="3" eb="6">
      <t>カヨウビ</t>
    </rPh>
    <phoneticPr fontId="2"/>
  </si>
  <si>
    <t>不動産業</t>
    <rPh sb="0" eb="3">
      <t>フドウサン</t>
    </rPh>
    <rPh sb="3" eb="4">
      <t>ギョウ</t>
    </rPh>
    <phoneticPr fontId="2"/>
  </si>
  <si>
    <t>ヨミ</t>
    <phoneticPr fontId="2"/>
  </si>
  <si>
    <t>サイズ</t>
    <phoneticPr fontId="2"/>
  </si>
  <si>
    <t>全国賃貸住宅新聞</t>
    <rPh sb="0" eb="2">
      <t>ゼンコク</t>
    </rPh>
    <rPh sb="2" eb="4">
      <t>チンタイ</t>
    </rPh>
    <rPh sb="4" eb="6">
      <t>ジュウタク</t>
    </rPh>
    <rPh sb="6" eb="8">
      <t>シンブン</t>
    </rPh>
    <phoneticPr fontId="2"/>
  </si>
  <si>
    <t>全国賃貸住宅新聞社</t>
    <rPh sb="0" eb="2">
      <t>ゼンコク</t>
    </rPh>
    <rPh sb="2" eb="4">
      <t>チンタイ</t>
    </rPh>
    <rPh sb="4" eb="6">
      <t>ジュウタク</t>
    </rPh>
    <rPh sb="6" eb="8">
      <t>シンブン</t>
    </rPh>
    <rPh sb="8" eb="9">
      <t>シャ</t>
    </rPh>
    <phoneticPr fontId="2"/>
  </si>
  <si>
    <t>マンション管理新聞</t>
    <rPh sb="5" eb="7">
      <t>カンリ</t>
    </rPh>
    <rPh sb="7" eb="9">
      <t>シンブン</t>
    </rPh>
    <phoneticPr fontId="2"/>
  </si>
  <si>
    <t>マンション管理新聞社</t>
    <rPh sb="5" eb="7">
      <t>カンリ</t>
    </rPh>
    <rPh sb="7" eb="9">
      <t>シンブン</t>
    </rPh>
    <rPh sb="9" eb="10">
      <t>シャ</t>
    </rPh>
    <phoneticPr fontId="2"/>
  </si>
  <si>
    <t>農林水産業</t>
    <rPh sb="0" eb="2">
      <t>ノウリン</t>
    </rPh>
    <rPh sb="2" eb="5">
      <t>スイサンギョウ</t>
    </rPh>
    <phoneticPr fontId="2"/>
  </si>
  <si>
    <t>週刊水産新聞</t>
    <rPh sb="0" eb="2">
      <t>シュウカン</t>
    </rPh>
    <rPh sb="2" eb="4">
      <t>スイサン</t>
    </rPh>
    <rPh sb="4" eb="6">
      <t>シンブン</t>
    </rPh>
    <phoneticPr fontId="2"/>
  </si>
  <si>
    <t>水産新聞社</t>
    <rPh sb="0" eb="2">
      <t>スイサン</t>
    </rPh>
    <rPh sb="2" eb="5">
      <t>シンブンシャ</t>
    </rPh>
    <phoneticPr fontId="2"/>
  </si>
  <si>
    <t>全国きのこ新聞：椎茸業界専門紙</t>
    <rPh sb="0" eb="2">
      <t>ゼンコク</t>
    </rPh>
    <rPh sb="5" eb="7">
      <t>シンブン</t>
    </rPh>
    <rPh sb="8" eb="10">
      <t>シイタケ</t>
    </rPh>
    <rPh sb="10" eb="12">
      <t>ギョウカイ</t>
    </rPh>
    <rPh sb="12" eb="15">
      <t>センモンシ</t>
    </rPh>
    <phoneticPr fontId="2"/>
  </si>
  <si>
    <t>月2回刊(第1,3土曜日)</t>
    <rPh sb="0" eb="1">
      <t>ツキ</t>
    </rPh>
    <rPh sb="2" eb="3">
      <t>カイ</t>
    </rPh>
    <rPh sb="3" eb="4">
      <t>カン</t>
    </rPh>
    <rPh sb="5" eb="6">
      <t>ダイ</t>
    </rPh>
    <rPh sb="9" eb="12">
      <t>ドヨウビ</t>
    </rPh>
    <phoneticPr fontId="2"/>
  </si>
  <si>
    <t>全国農業新聞</t>
    <rPh sb="0" eb="2">
      <t>ゼンコク</t>
    </rPh>
    <rPh sb="2" eb="4">
      <t>ノウギョウ</t>
    </rPh>
    <rPh sb="4" eb="6">
      <t>シンブン</t>
    </rPh>
    <phoneticPr fontId="2"/>
  </si>
  <si>
    <t>全国農業会議所</t>
    <rPh sb="0" eb="2">
      <t>ゼンコク</t>
    </rPh>
    <rPh sb="2" eb="4">
      <t>ノウギョウ</t>
    </rPh>
    <rPh sb="4" eb="7">
      <t>カイギショ</t>
    </rPh>
    <phoneticPr fontId="2"/>
  </si>
  <si>
    <t>週刊(金曜日)</t>
    <rPh sb="0" eb="2">
      <t>シュウカン</t>
    </rPh>
    <rPh sb="3" eb="4">
      <t>カネ</t>
    </rPh>
    <rPh sb="4" eb="6">
      <t>ヨウビ</t>
    </rPh>
    <phoneticPr fontId="2"/>
  </si>
  <si>
    <t>日刊水産経済新聞</t>
    <rPh sb="0" eb="2">
      <t>ニッカン</t>
    </rPh>
    <rPh sb="2" eb="4">
      <t>スイサン</t>
    </rPh>
    <rPh sb="4" eb="6">
      <t>ケイザイ</t>
    </rPh>
    <rPh sb="6" eb="8">
      <t>シンブン</t>
    </rPh>
    <phoneticPr fontId="2"/>
  </si>
  <si>
    <t>水産経済新聞社</t>
    <rPh sb="0" eb="2">
      <t>スイサン</t>
    </rPh>
    <rPh sb="2" eb="4">
      <t>ケイザイ</t>
    </rPh>
    <rPh sb="4" eb="7">
      <t>シンブンシャ</t>
    </rPh>
    <phoneticPr fontId="2"/>
  </si>
  <si>
    <t>日本農業新聞</t>
    <rPh sb="0" eb="2">
      <t>ニホン</t>
    </rPh>
    <rPh sb="2" eb="4">
      <t>ノウギョウ</t>
    </rPh>
    <rPh sb="4" eb="6">
      <t>シンブン</t>
    </rPh>
    <phoneticPr fontId="2"/>
  </si>
  <si>
    <t>日本農業新聞社</t>
    <rPh sb="0" eb="2">
      <t>ニホン</t>
    </rPh>
    <rPh sb="2" eb="4">
      <t>ノウギョウ</t>
    </rPh>
    <rPh sb="4" eb="6">
      <t>シンブン</t>
    </rPh>
    <rPh sb="6" eb="7">
      <t>シャ</t>
    </rPh>
    <phoneticPr fontId="2"/>
  </si>
  <si>
    <t>週2回刊（月,木曜日）</t>
    <rPh sb="0" eb="1">
      <t>シュウ</t>
    </rPh>
    <rPh sb="2" eb="3">
      <t>カイ</t>
    </rPh>
    <rPh sb="3" eb="4">
      <t>カン</t>
    </rPh>
    <rPh sb="5" eb="6">
      <t>ゲツ</t>
    </rPh>
    <rPh sb="7" eb="10">
      <t>モクヨウビ</t>
    </rPh>
    <phoneticPr fontId="2"/>
  </si>
  <si>
    <t>製造業</t>
    <rPh sb="0" eb="3">
      <t>セイゾウギョウ</t>
    </rPh>
    <phoneticPr fontId="2"/>
  </si>
  <si>
    <t>化学工業日報</t>
    <rPh sb="0" eb="2">
      <t>カガク</t>
    </rPh>
    <rPh sb="2" eb="4">
      <t>コウギョウ</t>
    </rPh>
    <rPh sb="4" eb="6">
      <t>ニッポウ</t>
    </rPh>
    <phoneticPr fontId="2"/>
  </si>
  <si>
    <t>化学工業日報社</t>
    <rPh sb="0" eb="2">
      <t>カガク</t>
    </rPh>
    <rPh sb="2" eb="4">
      <t>コウギョウ</t>
    </rPh>
    <rPh sb="4" eb="6">
      <t>ニッポウ</t>
    </rPh>
    <rPh sb="6" eb="7">
      <t>シャ</t>
    </rPh>
    <phoneticPr fontId="2"/>
  </si>
  <si>
    <t>鉄鋼新聞</t>
    <rPh sb="0" eb="2">
      <t>テッコウ</t>
    </rPh>
    <rPh sb="2" eb="4">
      <t>シンブン</t>
    </rPh>
    <phoneticPr fontId="2"/>
  </si>
  <si>
    <t>週刊(木曜日)</t>
    <rPh sb="0" eb="2">
      <t>シュウカン</t>
    </rPh>
    <rPh sb="3" eb="6">
      <t>モクヨウビ</t>
    </rPh>
    <phoneticPr fontId="2"/>
  </si>
  <si>
    <t>日刊工業新聞</t>
    <rPh sb="0" eb="2">
      <t>ニッカン</t>
    </rPh>
    <rPh sb="2" eb="4">
      <t>コウギョウ</t>
    </rPh>
    <rPh sb="4" eb="6">
      <t>シンブン</t>
    </rPh>
    <phoneticPr fontId="2"/>
  </si>
  <si>
    <t>日刊工業新聞社</t>
    <rPh sb="0" eb="2">
      <t>ニッカン</t>
    </rPh>
    <rPh sb="2" eb="4">
      <t>コウギョウ</t>
    </rPh>
    <rPh sb="4" eb="7">
      <t>シンブンシャ</t>
    </rPh>
    <phoneticPr fontId="2"/>
  </si>
  <si>
    <t>日刊自動車新聞</t>
    <rPh sb="0" eb="2">
      <t>ニッカン</t>
    </rPh>
    <rPh sb="2" eb="5">
      <t>ジドウシャ</t>
    </rPh>
    <rPh sb="5" eb="7">
      <t>シンブン</t>
    </rPh>
    <phoneticPr fontId="2"/>
  </si>
  <si>
    <t>日刊自動車新聞社</t>
    <rPh sb="0" eb="2">
      <t>ニッカン</t>
    </rPh>
    <rPh sb="2" eb="5">
      <t>ジドウシャ</t>
    </rPh>
    <rPh sb="5" eb="7">
      <t>シンブン</t>
    </rPh>
    <rPh sb="7" eb="8">
      <t>シャ</t>
    </rPh>
    <phoneticPr fontId="2"/>
  </si>
  <si>
    <t>電気・電波・通信</t>
    <rPh sb="0" eb="2">
      <t>デンキ</t>
    </rPh>
    <rPh sb="3" eb="5">
      <t>デンパ</t>
    </rPh>
    <rPh sb="6" eb="8">
      <t>ツウシン</t>
    </rPh>
    <phoneticPr fontId="2"/>
  </si>
  <si>
    <t>電気新聞</t>
    <rPh sb="0" eb="2">
      <t>デンキ</t>
    </rPh>
    <rPh sb="2" eb="4">
      <t>シンブン</t>
    </rPh>
    <phoneticPr fontId="2"/>
  </si>
  <si>
    <t>日本電気協会新聞部</t>
    <rPh sb="0" eb="2">
      <t>ニホン</t>
    </rPh>
    <rPh sb="2" eb="4">
      <t>デンキ</t>
    </rPh>
    <rPh sb="4" eb="6">
      <t>キョウカイ</t>
    </rPh>
    <rPh sb="6" eb="8">
      <t>シンブン</t>
    </rPh>
    <rPh sb="8" eb="9">
      <t>ブ</t>
    </rPh>
    <phoneticPr fontId="2"/>
  </si>
  <si>
    <t>電波新聞</t>
    <rPh sb="0" eb="2">
      <t>デンパ</t>
    </rPh>
    <rPh sb="2" eb="4">
      <t>シンブン</t>
    </rPh>
    <phoneticPr fontId="2"/>
  </si>
  <si>
    <t>日本ネット経済新聞</t>
    <rPh sb="0" eb="2">
      <t>ニホン</t>
    </rPh>
    <rPh sb="5" eb="7">
      <t>ケイザイ</t>
    </rPh>
    <rPh sb="7" eb="9">
      <t>シンブン</t>
    </rPh>
    <phoneticPr fontId="2"/>
  </si>
  <si>
    <t>日本流通産業新聞</t>
    <rPh sb="0" eb="2">
      <t>ニホン</t>
    </rPh>
    <rPh sb="2" eb="4">
      <t>リュウツウ</t>
    </rPh>
    <rPh sb="4" eb="6">
      <t>サンギョウ</t>
    </rPh>
    <rPh sb="6" eb="8">
      <t>シンブン</t>
    </rPh>
    <phoneticPr fontId="2"/>
  </si>
  <si>
    <t>環境</t>
    <rPh sb="0" eb="2">
      <t>カンキョウ</t>
    </rPh>
    <phoneticPr fontId="2"/>
  </si>
  <si>
    <t>環境市場新聞</t>
    <rPh sb="0" eb="2">
      <t>カンキョウ</t>
    </rPh>
    <rPh sb="2" eb="4">
      <t>シジョウ</t>
    </rPh>
    <rPh sb="4" eb="6">
      <t>シンブン</t>
    </rPh>
    <phoneticPr fontId="2"/>
  </si>
  <si>
    <t>日本テクノ</t>
    <rPh sb="0" eb="2">
      <t>ニホン</t>
    </rPh>
    <phoneticPr fontId="2"/>
  </si>
  <si>
    <t>季刊</t>
    <rPh sb="0" eb="2">
      <t>キカン</t>
    </rPh>
    <phoneticPr fontId="2"/>
  </si>
  <si>
    <t>環境新聞</t>
    <rPh sb="0" eb="2">
      <t>カンキョウ</t>
    </rPh>
    <rPh sb="2" eb="4">
      <t>シンブン</t>
    </rPh>
    <phoneticPr fontId="2"/>
  </si>
  <si>
    <t>環境新聞社</t>
    <rPh sb="0" eb="2">
      <t>カンキョウ</t>
    </rPh>
    <rPh sb="2" eb="5">
      <t>シンブンシャ</t>
    </rPh>
    <phoneticPr fontId="2"/>
  </si>
  <si>
    <t>週刊(水曜日)</t>
    <rPh sb="0" eb="2">
      <t>シュウカン</t>
    </rPh>
    <rPh sb="3" eb="4">
      <t>ミズ</t>
    </rPh>
    <phoneticPr fontId="2"/>
  </si>
  <si>
    <t>エネルギー</t>
    <phoneticPr fontId="2"/>
  </si>
  <si>
    <t>ガスエネルギー新聞</t>
    <rPh sb="7" eb="9">
      <t>シンブン</t>
    </rPh>
    <phoneticPr fontId="2"/>
  </si>
  <si>
    <t>油業報知新聞社</t>
  </si>
  <si>
    <t>プロパン新聞</t>
    <rPh sb="4" eb="6">
      <t>シンブン</t>
    </rPh>
    <phoneticPr fontId="2"/>
  </si>
  <si>
    <t>産業報道出版</t>
    <rPh sb="2" eb="4">
      <t>ホウドウ</t>
    </rPh>
    <rPh sb="4" eb="6">
      <t>シュッパン</t>
    </rPh>
    <phoneticPr fontId="0"/>
  </si>
  <si>
    <t>北海道石油新聞</t>
    <rPh sb="0" eb="3">
      <t>ホッカイドウ</t>
    </rPh>
    <rPh sb="3" eb="5">
      <t>セキユ</t>
    </rPh>
    <rPh sb="5" eb="7">
      <t>シンブン</t>
    </rPh>
    <phoneticPr fontId="2"/>
  </si>
  <si>
    <t>北海道石油新聞社</t>
    <rPh sb="0" eb="3">
      <t>ホッカイドウ</t>
    </rPh>
    <rPh sb="3" eb="5">
      <t>セキユ</t>
    </rPh>
    <rPh sb="5" eb="8">
      <t>シンブンシャ</t>
    </rPh>
    <phoneticPr fontId="2"/>
  </si>
  <si>
    <t>運輸業</t>
    <rPh sb="0" eb="3">
      <t>ウンユギョウ</t>
    </rPh>
    <phoneticPr fontId="2"/>
  </si>
  <si>
    <t>運輸新聞</t>
    <rPh sb="0" eb="2">
      <t>ウンユ</t>
    </rPh>
    <rPh sb="2" eb="4">
      <t>シンブン</t>
    </rPh>
    <phoneticPr fontId="2"/>
  </si>
  <si>
    <t>運輸新聞社</t>
    <rPh sb="0" eb="2">
      <t>ウンユ</t>
    </rPh>
    <rPh sb="2" eb="4">
      <t>シンブン</t>
    </rPh>
    <rPh sb="4" eb="5">
      <t>シャ</t>
    </rPh>
    <phoneticPr fontId="2"/>
  </si>
  <si>
    <t>週2回刊(火,金曜日)</t>
    <rPh sb="0" eb="1">
      <t>シュウ</t>
    </rPh>
    <rPh sb="2" eb="3">
      <t>カイ</t>
    </rPh>
    <rPh sb="3" eb="4">
      <t>カン</t>
    </rPh>
    <rPh sb="5" eb="6">
      <t>カ</t>
    </rPh>
    <rPh sb="7" eb="10">
      <t>キンヨウビ</t>
    </rPh>
    <phoneticPr fontId="2"/>
  </si>
  <si>
    <t>交通新聞</t>
    <rPh sb="0" eb="2">
      <t>コウツウ</t>
    </rPh>
    <rPh sb="2" eb="4">
      <t>シンブン</t>
    </rPh>
    <phoneticPr fontId="2"/>
  </si>
  <si>
    <t>交通新聞社</t>
    <rPh sb="0" eb="2">
      <t>コウツウ</t>
    </rPh>
    <rPh sb="2" eb="5">
      <t>シンブンシャ</t>
    </rPh>
    <phoneticPr fontId="2"/>
  </si>
  <si>
    <t>交通毎日新聞</t>
    <rPh sb="0" eb="2">
      <t>コウツウ</t>
    </rPh>
    <rPh sb="2" eb="4">
      <t>マイニチ</t>
    </rPh>
    <rPh sb="4" eb="6">
      <t>シンブン</t>
    </rPh>
    <phoneticPr fontId="2"/>
  </si>
  <si>
    <t>交通毎日新聞社</t>
    <rPh sb="0" eb="2">
      <t>コウツウ</t>
    </rPh>
    <rPh sb="2" eb="4">
      <t>マイニチ</t>
    </rPh>
    <rPh sb="4" eb="7">
      <t>シンブンシャ</t>
    </rPh>
    <phoneticPr fontId="2"/>
  </si>
  <si>
    <t>週2回刊(月,木曜日)</t>
    <rPh sb="0" eb="1">
      <t>シュウ</t>
    </rPh>
    <rPh sb="2" eb="3">
      <t>カイ</t>
    </rPh>
    <rPh sb="3" eb="4">
      <t>カン</t>
    </rPh>
    <rPh sb="5" eb="6">
      <t>ツキ</t>
    </rPh>
    <rPh sb="7" eb="8">
      <t>キ</t>
    </rPh>
    <phoneticPr fontId="2"/>
  </si>
  <si>
    <t>東京交通新聞</t>
    <rPh sb="0" eb="2">
      <t>トウキョウ</t>
    </rPh>
    <rPh sb="2" eb="4">
      <t>コウツウ</t>
    </rPh>
    <rPh sb="4" eb="6">
      <t>シンブン</t>
    </rPh>
    <phoneticPr fontId="2"/>
  </si>
  <si>
    <t>週刊（月曜日）</t>
    <rPh sb="0" eb="2">
      <t>シュウカン</t>
    </rPh>
    <rPh sb="3" eb="6">
      <t>ゲツヨウビ</t>
    </rPh>
    <phoneticPr fontId="2"/>
  </si>
  <si>
    <t>物流産業新聞社</t>
    <rPh sb="0" eb="2">
      <t>ブツリュウ</t>
    </rPh>
    <rPh sb="2" eb="4">
      <t>サンギョウ</t>
    </rPh>
    <rPh sb="4" eb="6">
      <t>シンブン</t>
    </rPh>
    <rPh sb="6" eb="7">
      <t>シャ</t>
    </rPh>
    <phoneticPr fontId="2"/>
  </si>
  <si>
    <t>流通・小売</t>
    <rPh sb="0" eb="2">
      <t>リュウツウ</t>
    </rPh>
    <rPh sb="3" eb="5">
      <t>コウリ</t>
    </rPh>
    <phoneticPr fontId="2"/>
  </si>
  <si>
    <t>コンビニエンスストア新聞</t>
    <rPh sb="10" eb="12">
      <t>シンブン</t>
    </rPh>
    <phoneticPr fontId="2"/>
  </si>
  <si>
    <t>流通産業新聞社</t>
    <rPh sb="0" eb="2">
      <t>リュウツウ</t>
    </rPh>
    <rPh sb="2" eb="4">
      <t>サンギョウ</t>
    </rPh>
    <rPh sb="4" eb="6">
      <t>シンブン</t>
    </rPh>
    <rPh sb="6" eb="7">
      <t>シャ</t>
    </rPh>
    <phoneticPr fontId="2"/>
  </si>
  <si>
    <t>月2回刊(1,15日)</t>
    <rPh sb="0" eb="1">
      <t>ツキ</t>
    </rPh>
    <rPh sb="2" eb="3">
      <t>カイ</t>
    </rPh>
    <rPh sb="3" eb="4">
      <t>カン</t>
    </rPh>
    <rPh sb="9" eb="10">
      <t>ニチ</t>
    </rPh>
    <phoneticPr fontId="2"/>
  </si>
  <si>
    <t>通販新聞</t>
    <rPh sb="0" eb="2">
      <t>ツウハン</t>
    </rPh>
    <rPh sb="2" eb="4">
      <t>シンブン</t>
    </rPh>
    <phoneticPr fontId="2"/>
  </si>
  <si>
    <t>通販新聞社</t>
    <rPh sb="0" eb="2">
      <t>ツウハン</t>
    </rPh>
    <rPh sb="2" eb="4">
      <t>シンブン</t>
    </rPh>
    <rPh sb="4" eb="5">
      <t>シャ</t>
    </rPh>
    <phoneticPr fontId="2"/>
  </si>
  <si>
    <t>日経MJ（日経流通新聞）</t>
    <rPh sb="0" eb="2">
      <t>ニッケイ</t>
    </rPh>
    <rPh sb="5" eb="7">
      <t>ニッケイ</t>
    </rPh>
    <rPh sb="7" eb="9">
      <t>リュウツウ</t>
    </rPh>
    <rPh sb="9" eb="11">
      <t>シンブン</t>
    </rPh>
    <phoneticPr fontId="2"/>
  </si>
  <si>
    <t>週3回刊(月,水,金曜日)</t>
    <rPh sb="0" eb="1">
      <t>シュウ</t>
    </rPh>
    <rPh sb="2" eb="3">
      <t>カイ</t>
    </rPh>
    <rPh sb="3" eb="4">
      <t>カン</t>
    </rPh>
    <rPh sb="5" eb="6">
      <t>ツキ</t>
    </rPh>
    <rPh sb="7" eb="8">
      <t>ミズ</t>
    </rPh>
    <rPh sb="9" eb="10">
      <t>カネ</t>
    </rPh>
    <rPh sb="10" eb="12">
      <t>ヨウビ</t>
    </rPh>
    <phoneticPr fontId="2"/>
  </si>
  <si>
    <t>日本商業新聞</t>
    <rPh sb="0" eb="2">
      <t>ニホン</t>
    </rPh>
    <rPh sb="2" eb="4">
      <t>ショウギョウ</t>
    </rPh>
    <rPh sb="4" eb="6">
      <t>シンブン</t>
    </rPh>
    <phoneticPr fontId="2"/>
  </si>
  <si>
    <t>日本商業新聞社</t>
    <rPh sb="0" eb="2">
      <t>ニホン</t>
    </rPh>
    <rPh sb="2" eb="4">
      <t>ショウギョウ</t>
    </rPh>
    <rPh sb="4" eb="6">
      <t>シンブン</t>
    </rPh>
    <rPh sb="6" eb="7">
      <t>シャ</t>
    </rPh>
    <phoneticPr fontId="2"/>
  </si>
  <si>
    <t>月3回刊(5,15,25日)</t>
    <rPh sb="12" eb="13">
      <t>ニチ</t>
    </rPh>
    <phoneticPr fontId="2"/>
  </si>
  <si>
    <t>食品産業</t>
    <rPh sb="0" eb="2">
      <t>ショクヒン</t>
    </rPh>
    <rPh sb="2" eb="4">
      <t>サンギョウ</t>
    </rPh>
    <phoneticPr fontId="2"/>
  </si>
  <si>
    <t>健康産業新聞</t>
    <rPh sb="0" eb="2">
      <t>ケンコウ</t>
    </rPh>
    <rPh sb="2" eb="4">
      <t>サンギョウ</t>
    </rPh>
    <rPh sb="4" eb="6">
      <t>シンブン</t>
    </rPh>
    <phoneticPr fontId="2"/>
  </si>
  <si>
    <t>月2回刊(第1,3水曜日)</t>
    <rPh sb="0" eb="1">
      <t>ツキ</t>
    </rPh>
    <rPh sb="2" eb="3">
      <t>カイ</t>
    </rPh>
    <rPh sb="3" eb="4">
      <t>カン</t>
    </rPh>
    <rPh sb="5" eb="6">
      <t>ダイ</t>
    </rPh>
    <rPh sb="9" eb="10">
      <t>ミズ</t>
    </rPh>
    <phoneticPr fontId="2"/>
  </si>
  <si>
    <t>健康産業流通新聞</t>
    <rPh sb="0" eb="2">
      <t>ケンコウ</t>
    </rPh>
    <rPh sb="2" eb="4">
      <t>サンギョウ</t>
    </rPh>
    <rPh sb="4" eb="6">
      <t>リュウツウ</t>
    </rPh>
    <rPh sb="6" eb="8">
      <t>シンブン</t>
    </rPh>
    <phoneticPr fontId="2"/>
  </si>
  <si>
    <t>健康産業流通新聞社</t>
    <rPh sb="0" eb="2">
      <t>ケンコウ</t>
    </rPh>
    <rPh sb="2" eb="4">
      <t>サンギョウ</t>
    </rPh>
    <rPh sb="4" eb="6">
      <t>リュウツウ</t>
    </rPh>
    <rPh sb="6" eb="8">
      <t>シンブン</t>
    </rPh>
    <rPh sb="8" eb="9">
      <t>シャ</t>
    </rPh>
    <phoneticPr fontId="2"/>
  </si>
  <si>
    <t>月2回刊(第2,4木曜日)</t>
    <rPh sb="0" eb="1">
      <t>ツキ</t>
    </rPh>
    <rPh sb="2" eb="3">
      <t>カイ</t>
    </rPh>
    <rPh sb="3" eb="4">
      <t>カン</t>
    </rPh>
    <rPh sb="5" eb="6">
      <t>ダイ</t>
    </rPh>
    <rPh sb="9" eb="10">
      <t>モク</t>
    </rPh>
    <phoneticPr fontId="2"/>
  </si>
  <si>
    <t>食肉通信</t>
    <rPh sb="0" eb="2">
      <t>ショクニク</t>
    </rPh>
    <rPh sb="2" eb="4">
      <t>ツウシン</t>
    </rPh>
    <phoneticPr fontId="2"/>
  </si>
  <si>
    <t>食肉通信社</t>
    <rPh sb="0" eb="2">
      <t>ショクニク</t>
    </rPh>
    <rPh sb="2" eb="4">
      <t>ツウシン</t>
    </rPh>
    <rPh sb="4" eb="5">
      <t>シャ</t>
    </rPh>
    <phoneticPr fontId="2"/>
  </si>
  <si>
    <t>週刊(火曜日)</t>
    <rPh sb="0" eb="2">
      <t>シュウカン</t>
    </rPh>
    <rPh sb="3" eb="4">
      <t>カ</t>
    </rPh>
    <phoneticPr fontId="2"/>
  </si>
  <si>
    <t>食品化学新聞</t>
    <rPh sb="0" eb="2">
      <t>ショクヒン</t>
    </rPh>
    <rPh sb="2" eb="4">
      <t>カガク</t>
    </rPh>
    <rPh sb="4" eb="6">
      <t>シンブン</t>
    </rPh>
    <phoneticPr fontId="2"/>
  </si>
  <si>
    <t>食品化学新聞社</t>
    <rPh sb="0" eb="2">
      <t>ショクヒン</t>
    </rPh>
    <rPh sb="2" eb="4">
      <t>カガク</t>
    </rPh>
    <rPh sb="4" eb="6">
      <t>シンブン</t>
    </rPh>
    <rPh sb="6" eb="7">
      <t>シャ</t>
    </rPh>
    <phoneticPr fontId="2"/>
  </si>
  <si>
    <t>食品産業新聞</t>
    <rPh sb="0" eb="2">
      <t>ショクヒン</t>
    </rPh>
    <rPh sb="2" eb="4">
      <t>サンギョウ</t>
    </rPh>
    <rPh sb="4" eb="6">
      <t>シンブン</t>
    </rPh>
    <phoneticPr fontId="2"/>
  </si>
  <si>
    <t>食品産業新聞社</t>
    <rPh sb="0" eb="2">
      <t>ショクヒン</t>
    </rPh>
    <rPh sb="2" eb="4">
      <t>サンギョウ</t>
    </rPh>
    <rPh sb="4" eb="6">
      <t>シンブン</t>
    </rPh>
    <rPh sb="6" eb="7">
      <t>シャ</t>
    </rPh>
    <phoneticPr fontId="2"/>
  </si>
  <si>
    <t>日本食糧新聞</t>
    <rPh sb="0" eb="2">
      <t>ニホン</t>
    </rPh>
    <rPh sb="2" eb="4">
      <t>ショクリョウ</t>
    </rPh>
    <rPh sb="4" eb="6">
      <t>シンブン</t>
    </rPh>
    <phoneticPr fontId="2"/>
  </si>
  <si>
    <t>日本食糧新聞社</t>
    <rPh sb="0" eb="2">
      <t>ニホン</t>
    </rPh>
    <rPh sb="2" eb="4">
      <t>ショクリョウ</t>
    </rPh>
    <rPh sb="4" eb="6">
      <t>シンブン</t>
    </rPh>
    <rPh sb="6" eb="7">
      <t>シャ</t>
    </rPh>
    <phoneticPr fontId="2"/>
  </si>
  <si>
    <t>週3回刊(月,水,金曜日)</t>
    <rPh sb="0" eb="1">
      <t>シュウ</t>
    </rPh>
    <rPh sb="2" eb="3">
      <t>カイ</t>
    </rPh>
    <rPh sb="3" eb="4">
      <t>カン</t>
    </rPh>
    <rPh sb="5" eb="6">
      <t>ツキ</t>
    </rPh>
    <rPh sb="7" eb="8">
      <t>ミズ</t>
    </rPh>
    <rPh sb="9" eb="10">
      <t>カネ</t>
    </rPh>
    <phoneticPr fontId="2"/>
  </si>
  <si>
    <t>麺業新聞</t>
    <rPh sb="0" eb="1">
      <t>メン</t>
    </rPh>
    <rPh sb="1" eb="2">
      <t>ギョウ</t>
    </rPh>
    <rPh sb="2" eb="4">
      <t>シンブン</t>
    </rPh>
    <phoneticPr fontId="2"/>
  </si>
  <si>
    <t>麺業新聞社</t>
    <rPh sb="0" eb="1">
      <t>メン</t>
    </rPh>
    <rPh sb="1" eb="2">
      <t>ギョウ</t>
    </rPh>
    <rPh sb="2" eb="4">
      <t>シンブン</t>
    </rPh>
    <rPh sb="4" eb="5">
      <t>シャ</t>
    </rPh>
    <phoneticPr fontId="2"/>
  </si>
  <si>
    <t>油業報知新聞　油脂版</t>
    <rPh sb="0" eb="2">
      <t>ユギョウ</t>
    </rPh>
    <rPh sb="2" eb="4">
      <t>ホウチ</t>
    </rPh>
    <rPh sb="4" eb="6">
      <t>シンブン</t>
    </rPh>
    <rPh sb="7" eb="9">
      <t>ユシ</t>
    </rPh>
    <rPh sb="9" eb="10">
      <t>バン</t>
    </rPh>
    <phoneticPr fontId="2"/>
  </si>
  <si>
    <t>油業報知新聞社</t>
    <rPh sb="0" eb="2">
      <t>ユギョウ</t>
    </rPh>
    <rPh sb="2" eb="4">
      <t>ホウチ</t>
    </rPh>
    <rPh sb="4" eb="7">
      <t>シンブンシャ</t>
    </rPh>
    <phoneticPr fontId="2"/>
  </si>
  <si>
    <t>冷凍食品新聞</t>
    <rPh sb="0" eb="2">
      <t>レイトウ</t>
    </rPh>
    <rPh sb="2" eb="4">
      <t>ショクヒン</t>
    </rPh>
    <rPh sb="4" eb="6">
      <t>シンブン</t>
    </rPh>
    <phoneticPr fontId="2"/>
  </si>
  <si>
    <t>冷凍食品新聞社</t>
    <rPh sb="0" eb="2">
      <t>レイトウ</t>
    </rPh>
    <rPh sb="2" eb="4">
      <t>ショクヒン</t>
    </rPh>
    <rPh sb="4" eb="6">
      <t>シンブン</t>
    </rPh>
    <rPh sb="6" eb="7">
      <t>シャ</t>
    </rPh>
    <phoneticPr fontId="2"/>
  </si>
  <si>
    <t>菓子・パン</t>
    <rPh sb="0" eb="2">
      <t>カシ</t>
    </rPh>
    <phoneticPr fontId="2"/>
  </si>
  <si>
    <t>アイスクリーム流通新聞</t>
    <rPh sb="7" eb="9">
      <t>リュウツウ</t>
    </rPh>
    <rPh sb="9" eb="11">
      <t>シンブン</t>
    </rPh>
    <phoneticPr fontId="2"/>
  </si>
  <si>
    <t>アイスクリーム流通新聞社</t>
    <rPh sb="7" eb="9">
      <t>リュウツウ</t>
    </rPh>
    <rPh sb="9" eb="11">
      <t>シンブン</t>
    </rPh>
    <rPh sb="11" eb="12">
      <t>シャ</t>
    </rPh>
    <phoneticPr fontId="2"/>
  </si>
  <si>
    <t>月3回刊(5,15,25,日)</t>
    <rPh sb="13" eb="14">
      <t>ヒ</t>
    </rPh>
    <phoneticPr fontId="2"/>
  </si>
  <si>
    <t>菓業食品新聞</t>
    <rPh sb="0" eb="1">
      <t>カ</t>
    </rPh>
    <rPh sb="1" eb="2">
      <t>ギョウ</t>
    </rPh>
    <rPh sb="2" eb="4">
      <t>ショクヒン</t>
    </rPh>
    <rPh sb="4" eb="6">
      <t>シンブン</t>
    </rPh>
    <phoneticPr fontId="2"/>
  </si>
  <si>
    <t>菓業食品新聞社</t>
    <rPh sb="0" eb="1">
      <t>カ</t>
    </rPh>
    <rPh sb="1" eb="2">
      <t>ギョウ</t>
    </rPh>
    <rPh sb="2" eb="4">
      <t>ショクヒン</t>
    </rPh>
    <rPh sb="4" eb="6">
      <t>シンブン</t>
    </rPh>
    <rPh sb="6" eb="7">
      <t>シャ</t>
    </rPh>
    <phoneticPr fontId="2"/>
  </si>
  <si>
    <t>月2回刊(12,22日)</t>
    <rPh sb="0" eb="1">
      <t>ツキ</t>
    </rPh>
    <rPh sb="2" eb="3">
      <t>カイ</t>
    </rPh>
    <rPh sb="3" eb="4">
      <t>カン</t>
    </rPh>
    <rPh sb="10" eb="11">
      <t>ヒ</t>
    </rPh>
    <phoneticPr fontId="2"/>
  </si>
  <si>
    <t>パンニュース社</t>
    <rPh sb="6" eb="7">
      <t>シャ</t>
    </rPh>
    <phoneticPr fontId="2"/>
  </si>
  <si>
    <t>醸造・酒類</t>
    <rPh sb="0" eb="2">
      <t>ジョウゾウ</t>
    </rPh>
    <rPh sb="3" eb="4">
      <t>サケ</t>
    </rPh>
    <rPh sb="4" eb="5">
      <t>ルイ</t>
    </rPh>
    <phoneticPr fontId="2"/>
  </si>
  <si>
    <t>日本醸界新聞</t>
    <rPh sb="0" eb="2">
      <t>ニホン</t>
    </rPh>
    <rPh sb="2" eb="3">
      <t>ジョウ</t>
    </rPh>
    <rPh sb="3" eb="4">
      <t>カイ</t>
    </rPh>
    <rPh sb="4" eb="6">
      <t>シンブン</t>
    </rPh>
    <phoneticPr fontId="2"/>
  </si>
  <si>
    <t>醸界インターメディア日本醸界新聞社</t>
    <rPh sb="0" eb="1">
      <t>ジョウ</t>
    </rPh>
    <rPh sb="1" eb="2">
      <t>カイ</t>
    </rPh>
    <rPh sb="10" eb="12">
      <t>ニホン</t>
    </rPh>
    <rPh sb="12" eb="13">
      <t>ジョウ</t>
    </rPh>
    <rPh sb="13" eb="14">
      <t>カイ</t>
    </rPh>
    <rPh sb="14" eb="16">
      <t>シンブン</t>
    </rPh>
    <rPh sb="16" eb="17">
      <t>シャ</t>
    </rPh>
    <phoneticPr fontId="2"/>
  </si>
  <si>
    <t>月刊</t>
    <rPh sb="0" eb="2">
      <t>ゲッカン</t>
    </rPh>
    <phoneticPr fontId="2"/>
  </si>
  <si>
    <t>日本和洋酒罐詰新聞社</t>
    <rPh sb="9" eb="10">
      <t>シャ</t>
    </rPh>
    <phoneticPr fontId="2"/>
  </si>
  <si>
    <t>飲食サービス業</t>
    <rPh sb="0" eb="2">
      <t>インショク</t>
    </rPh>
    <rPh sb="6" eb="7">
      <t>ギョウ</t>
    </rPh>
    <phoneticPr fontId="2"/>
  </si>
  <si>
    <t>日食外食レストラン新聞</t>
    <rPh sb="0" eb="2">
      <t>ニッショク</t>
    </rPh>
    <rPh sb="2" eb="4">
      <t>ガイショク</t>
    </rPh>
    <rPh sb="9" eb="11">
      <t>シンブン</t>
    </rPh>
    <phoneticPr fontId="2"/>
  </si>
  <si>
    <t>月刊(第1月曜日)</t>
    <rPh sb="0" eb="2">
      <t>ゲッカン</t>
    </rPh>
    <rPh sb="3" eb="4">
      <t>ダイ</t>
    </rPh>
    <rPh sb="5" eb="8">
      <t>ゲツヨウビ</t>
    </rPh>
    <phoneticPr fontId="2"/>
  </si>
  <si>
    <t>日本外食新聞</t>
    <rPh sb="0" eb="2">
      <t>ニホン</t>
    </rPh>
    <rPh sb="2" eb="4">
      <t>ガイショク</t>
    </rPh>
    <rPh sb="4" eb="6">
      <t>シンブン</t>
    </rPh>
    <phoneticPr fontId="2"/>
  </si>
  <si>
    <t>外食産業新聞社</t>
    <rPh sb="0" eb="2">
      <t>ガイショク</t>
    </rPh>
    <rPh sb="2" eb="4">
      <t>サンギョウ</t>
    </rPh>
    <rPh sb="4" eb="6">
      <t>シンブン</t>
    </rPh>
    <rPh sb="6" eb="7">
      <t>シャ</t>
    </rPh>
    <phoneticPr fontId="2"/>
  </si>
  <si>
    <t>観光業</t>
    <rPh sb="0" eb="2">
      <t>カンコウ</t>
    </rPh>
    <rPh sb="2" eb="3">
      <t>ギョウ</t>
    </rPh>
    <phoneticPr fontId="2"/>
  </si>
  <si>
    <t>美容・ファッション</t>
    <rPh sb="0" eb="2">
      <t>ビヨウ</t>
    </rPh>
    <phoneticPr fontId="2"/>
  </si>
  <si>
    <t>アパレル工業新聞</t>
    <rPh sb="4" eb="6">
      <t>コウギョウ</t>
    </rPh>
    <rPh sb="6" eb="8">
      <t>シンブン</t>
    </rPh>
    <phoneticPr fontId="2"/>
  </si>
  <si>
    <t>アパレル工業新聞社</t>
    <rPh sb="4" eb="6">
      <t>コウギョウ</t>
    </rPh>
    <rPh sb="6" eb="8">
      <t>シンブン</t>
    </rPh>
    <rPh sb="8" eb="9">
      <t>シャ</t>
    </rPh>
    <phoneticPr fontId="2"/>
  </si>
  <si>
    <t>月刊(1日)</t>
    <rPh sb="0" eb="2">
      <t>ゲッカン</t>
    </rPh>
    <rPh sb="4" eb="5">
      <t>ヒ</t>
    </rPh>
    <phoneticPr fontId="2"/>
  </si>
  <si>
    <t>週刊粧業</t>
    <rPh sb="0" eb="2">
      <t>シュウカン</t>
    </rPh>
    <rPh sb="2" eb="4">
      <t>ショウギョウ</t>
    </rPh>
    <phoneticPr fontId="2"/>
  </si>
  <si>
    <t>産業通信</t>
    <rPh sb="0" eb="2">
      <t>サンギョウ</t>
    </rPh>
    <rPh sb="2" eb="4">
      <t>ツウシン</t>
    </rPh>
    <phoneticPr fontId="2"/>
  </si>
  <si>
    <t>月2回刊(1,15日)</t>
    <rPh sb="2" eb="3">
      <t>カイ</t>
    </rPh>
    <rPh sb="3" eb="4">
      <t>カン</t>
    </rPh>
    <phoneticPr fontId="2"/>
  </si>
  <si>
    <t>月3回刊(1,11,21日)</t>
    <rPh sb="12" eb="13">
      <t>ヒ</t>
    </rPh>
    <phoneticPr fontId="2"/>
  </si>
  <si>
    <t>生活関連サービス業</t>
    <rPh sb="0" eb="2">
      <t>セイカツ</t>
    </rPh>
    <rPh sb="2" eb="4">
      <t>カンレン</t>
    </rPh>
    <rPh sb="8" eb="9">
      <t>ギョウ</t>
    </rPh>
    <phoneticPr fontId="2"/>
  </si>
  <si>
    <t>ゼンドラ株式会社</t>
    <rPh sb="4" eb="8">
      <t>カブシキガイシャ</t>
    </rPh>
    <phoneticPr fontId="2"/>
  </si>
  <si>
    <t>ブライダル産業新聞</t>
    <rPh sb="5" eb="7">
      <t>サンギョウ</t>
    </rPh>
    <rPh sb="7" eb="9">
      <t>シンブン</t>
    </rPh>
    <phoneticPr fontId="2"/>
  </si>
  <si>
    <t>ブライダル産業新聞社</t>
    <rPh sb="5" eb="7">
      <t>サンギョウ</t>
    </rPh>
    <rPh sb="7" eb="9">
      <t>シンブン</t>
    </rPh>
    <rPh sb="9" eb="10">
      <t>シャ</t>
    </rPh>
    <phoneticPr fontId="2"/>
  </si>
  <si>
    <t>月3回刊(1,11,21日)</t>
    <rPh sb="0" eb="1">
      <t>ツキ</t>
    </rPh>
    <rPh sb="2" eb="3">
      <t>カイ</t>
    </rPh>
    <rPh sb="3" eb="4">
      <t>カン</t>
    </rPh>
    <rPh sb="12" eb="13">
      <t>ヒ</t>
    </rPh>
    <phoneticPr fontId="2"/>
  </si>
  <si>
    <t>医療</t>
    <rPh sb="0" eb="2">
      <t>イリョウ</t>
    </rPh>
    <phoneticPr fontId="2"/>
  </si>
  <si>
    <t>週刊医学界新聞</t>
    <rPh sb="0" eb="2">
      <t>シュウカン</t>
    </rPh>
    <rPh sb="2" eb="4">
      <t>イガク</t>
    </rPh>
    <rPh sb="4" eb="5">
      <t>カイ</t>
    </rPh>
    <rPh sb="5" eb="7">
      <t>シンブン</t>
    </rPh>
    <phoneticPr fontId="2"/>
  </si>
  <si>
    <t>医学書院</t>
    <rPh sb="0" eb="2">
      <t>イガク</t>
    </rPh>
    <rPh sb="2" eb="4">
      <t>ショイン</t>
    </rPh>
    <phoneticPr fontId="2"/>
  </si>
  <si>
    <t>日本歯科新聞</t>
    <rPh sb="0" eb="2">
      <t>ニホン</t>
    </rPh>
    <rPh sb="2" eb="4">
      <t>シカ</t>
    </rPh>
    <rPh sb="4" eb="6">
      <t>シンブン</t>
    </rPh>
    <phoneticPr fontId="2"/>
  </si>
  <si>
    <t>日本歯科新聞社</t>
    <rPh sb="0" eb="2">
      <t>ニホン</t>
    </rPh>
    <rPh sb="2" eb="4">
      <t>シカ</t>
    </rPh>
    <rPh sb="4" eb="7">
      <t>シンブンシャ</t>
    </rPh>
    <phoneticPr fontId="2"/>
  </si>
  <si>
    <t>病院新聞</t>
    <rPh sb="0" eb="2">
      <t>ビョウイン</t>
    </rPh>
    <rPh sb="2" eb="4">
      <t>シンブン</t>
    </rPh>
    <phoneticPr fontId="2"/>
  </si>
  <si>
    <t>病院新聞社</t>
    <rPh sb="0" eb="2">
      <t>ビョウイン</t>
    </rPh>
    <rPh sb="2" eb="5">
      <t>シンブンシャ</t>
    </rPh>
    <phoneticPr fontId="2"/>
  </si>
  <si>
    <t>介護・福祉</t>
    <rPh sb="0" eb="2">
      <t>カイゴ</t>
    </rPh>
    <rPh sb="3" eb="5">
      <t>フクシ</t>
    </rPh>
    <phoneticPr fontId="2"/>
  </si>
  <si>
    <t>シルバー産業新聞</t>
    <rPh sb="4" eb="6">
      <t>サンギョウ</t>
    </rPh>
    <rPh sb="6" eb="8">
      <t>シンブン</t>
    </rPh>
    <phoneticPr fontId="2"/>
  </si>
  <si>
    <t>シルバー産業新聞社</t>
    <rPh sb="4" eb="6">
      <t>サンギョウ</t>
    </rPh>
    <rPh sb="6" eb="8">
      <t>シンブン</t>
    </rPh>
    <rPh sb="8" eb="9">
      <t>シャ</t>
    </rPh>
    <phoneticPr fontId="2"/>
  </si>
  <si>
    <t>月刊(10日)</t>
    <rPh sb="0" eb="2">
      <t>ゲッカン</t>
    </rPh>
    <rPh sb="5" eb="6">
      <t>ヒ</t>
    </rPh>
    <phoneticPr fontId="2"/>
  </si>
  <si>
    <t>シルバー新報</t>
    <rPh sb="4" eb="6">
      <t>シンポウ</t>
    </rPh>
    <phoneticPr fontId="2"/>
  </si>
  <si>
    <t>環境新聞社</t>
    <rPh sb="0" eb="2">
      <t>カンキョウ</t>
    </rPh>
    <rPh sb="2" eb="4">
      <t>シンブン</t>
    </rPh>
    <rPh sb="4" eb="5">
      <t>シャ</t>
    </rPh>
    <phoneticPr fontId="2"/>
  </si>
  <si>
    <t>週刊(金曜日)</t>
    <rPh sb="0" eb="2">
      <t>シュウカン</t>
    </rPh>
    <rPh sb="3" eb="6">
      <t>キンヨウビ</t>
    </rPh>
    <phoneticPr fontId="2"/>
  </si>
  <si>
    <t>観光経済新聞</t>
    <rPh sb="0" eb="2">
      <t>カンコウ</t>
    </rPh>
    <rPh sb="2" eb="4">
      <t>ケイザイ</t>
    </rPh>
    <rPh sb="4" eb="6">
      <t>シンブン</t>
    </rPh>
    <phoneticPr fontId="2"/>
  </si>
  <si>
    <t>観光経済新聞社</t>
    <rPh sb="0" eb="2">
      <t>カンコウ</t>
    </rPh>
    <rPh sb="2" eb="4">
      <t>ケイザイ</t>
    </rPh>
    <rPh sb="4" eb="7">
      <t>シンブンシャ</t>
    </rPh>
    <phoneticPr fontId="2"/>
  </si>
  <si>
    <t>週刊(土曜日)</t>
    <rPh sb="0" eb="2">
      <t>シュウカン</t>
    </rPh>
    <rPh sb="3" eb="4">
      <t>ド</t>
    </rPh>
    <phoneticPr fontId="2"/>
  </si>
  <si>
    <t>旬刊旅行新聞</t>
    <rPh sb="0" eb="1">
      <t>シュン</t>
    </rPh>
    <rPh sb="1" eb="2">
      <t>カン</t>
    </rPh>
    <rPh sb="2" eb="4">
      <t>リョコウ</t>
    </rPh>
    <rPh sb="4" eb="6">
      <t>シンブン</t>
    </rPh>
    <phoneticPr fontId="2"/>
  </si>
  <si>
    <t>旅行新聞新社</t>
    <rPh sb="0" eb="2">
      <t>リョコウ</t>
    </rPh>
    <rPh sb="2" eb="4">
      <t>シンブン</t>
    </rPh>
    <rPh sb="4" eb="5">
      <t>シン</t>
    </rPh>
    <rPh sb="5" eb="6">
      <t>シャ</t>
    </rPh>
    <phoneticPr fontId="2"/>
  </si>
  <si>
    <t>月2回刊（1,15日）</t>
    <rPh sb="9" eb="10">
      <t>ニチ</t>
    </rPh>
    <phoneticPr fontId="2"/>
  </si>
  <si>
    <t>東京新聞社</t>
    <rPh sb="0" eb="2">
      <t>トウキョウ</t>
    </rPh>
    <rPh sb="2" eb="4">
      <t>シンブン</t>
    </rPh>
    <rPh sb="4" eb="5">
      <t>シャ</t>
    </rPh>
    <phoneticPr fontId="2"/>
  </si>
  <si>
    <t>日刊産業新聞</t>
    <rPh sb="0" eb="2">
      <t>ニッカン</t>
    </rPh>
    <rPh sb="2" eb="4">
      <t>サンギョウ</t>
    </rPh>
    <rPh sb="4" eb="6">
      <t>シンブン</t>
    </rPh>
    <phoneticPr fontId="2"/>
  </si>
  <si>
    <t>産業新聞社</t>
    <rPh sb="0" eb="2">
      <t>サンギョウ</t>
    </rPh>
    <rPh sb="2" eb="4">
      <t>シンブン</t>
    </rPh>
    <rPh sb="4" eb="5">
      <t>シャ</t>
    </rPh>
    <phoneticPr fontId="2"/>
  </si>
  <si>
    <t>林経新聞</t>
    <rPh sb="0" eb="1">
      <t>リン</t>
    </rPh>
    <rPh sb="1" eb="2">
      <t>キョウ</t>
    </rPh>
    <rPh sb="2" eb="4">
      <t>シンブン</t>
    </rPh>
    <phoneticPr fontId="2"/>
  </si>
  <si>
    <t>林経新聞社</t>
    <rPh sb="0" eb="1">
      <t>リン</t>
    </rPh>
    <rPh sb="1" eb="2">
      <t>キョウ</t>
    </rPh>
    <rPh sb="2" eb="4">
      <t>シンブン</t>
    </rPh>
    <rPh sb="4" eb="5">
      <t>シャ</t>
    </rPh>
    <phoneticPr fontId="2"/>
  </si>
  <si>
    <t>日本マーケティング協会</t>
    <rPh sb="0" eb="2">
      <t>ニホン</t>
    </rPh>
    <rPh sb="9" eb="11">
      <t>キョウカイ</t>
    </rPh>
    <phoneticPr fontId="2"/>
  </si>
  <si>
    <t>日刊（月曜-金曜日刊）</t>
    <rPh sb="0" eb="2">
      <t>ニッカン</t>
    </rPh>
    <rPh sb="3" eb="4">
      <t>ゲツ</t>
    </rPh>
    <rPh sb="6" eb="7">
      <t>カネ</t>
    </rPh>
    <rPh sb="7" eb="9">
      <t>ヨウビ</t>
    </rPh>
    <rPh sb="9" eb="10">
      <t>カン</t>
    </rPh>
    <phoneticPr fontId="0"/>
  </si>
  <si>
    <t>北海道住宅産業新聞</t>
    <rPh sb="0" eb="3">
      <t>ホッカイドウ</t>
    </rPh>
    <rPh sb="3" eb="5">
      <t>ジュウタク</t>
    </rPh>
    <rPh sb="5" eb="7">
      <t>サンギョウ</t>
    </rPh>
    <rPh sb="7" eb="9">
      <t>シンブン</t>
    </rPh>
    <phoneticPr fontId="2"/>
  </si>
  <si>
    <t>日刊油業報知HELLO</t>
    <rPh sb="0" eb="2">
      <t>ニッカン</t>
    </rPh>
    <rPh sb="2" eb="4">
      <t>ユギョウ</t>
    </rPh>
    <rPh sb="4" eb="6">
      <t>ホウチ</t>
    </rPh>
    <phoneticPr fontId="2"/>
  </si>
  <si>
    <t>月2回刊（第2、4水曜日）</t>
    <rPh sb="0" eb="1">
      <t>ツキ</t>
    </rPh>
    <rPh sb="2" eb="3">
      <t>カイ</t>
    </rPh>
    <rPh sb="3" eb="4">
      <t>カン</t>
    </rPh>
    <rPh sb="5" eb="6">
      <t>ダイ</t>
    </rPh>
    <rPh sb="9" eb="12">
      <t>スイヨウビ</t>
    </rPh>
    <phoneticPr fontId="2"/>
  </si>
  <si>
    <r>
      <t>　</t>
    </r>
    <r>
      <rPr>
        <b/>
        <sz val="14"/>
        <color theme="1"/>
        <rFont val="Meiryo UI"/>
        <family val="3"/>
        <charset val="128"/>
      </rPr>
      <t>札幌市図書・情報館　継続新聞一覧</t>
    </r>
    <r>
      <rPr>
        <b/>
        <sz val="11"/>
        <color theme="1"/>
        <rFont val="Meiryo UI"/>
        <family val="3"/>
        <charset val="128"/>
      </rPr>
      <t>　</t>
    </r>
    <rPh sb="11" eb="13">
      <t>ケイゾク</t>
    </rPh>
    <rPh sb="15" eb="17">
      <t>イチラン</t>
    </rPh>
    <phoneticPr fontId="2"/>
  </si>
  <si>
    <t>物流Weekly</t>
    <rPh sb="0" eb="2">
      <t>ブツリュウ</t>
    </rPh>
    <phoneticPr fontId="2"/>
  </si>
  <si>
    <t>ジェーエムエーマーケティングビュー</t>
  </si>
  <si>
    <t>JMA marketing view</t>
  </si>
  <si>
    <t>ニッケイサンギョウシンブン</t>
  </si>
  <si>
    <t>ニホンケイザイシンブン</t>
  </si>
  <si>
    <t>アサヒシンブン</t>
  </si>
  <si>
    <t>サンケイシンブン</t>
  </si>
  <si>
    <t>マイニチシンブン</t>
  </si>
  <si>
    <t>ヨミウリシンブン</t>
  </si>
  <si>
    <t>ホッカイドウシンブン</t>
  </si>
  <si>
    <t>イーハトーブ</t>
  </si>
  <si>
    <t>イーハトーヴ</t>
  </si>
  <si>
    <t>シュウカンマナブン</t>
  </si>
  <si>
    <t>ウォールストリートジャーナル</t>
  </si>
  <si>
    <t xml:space="preserve">Dow Jones Publishing Company </t>
  </si>
  <si>
    <t>ニューヨークタイムズ</t>
  </si>
  <si>
    <t xml:space="preserve">New York Times Company </t>
  </si>
  <si>
    <t>フィナンシャルタイムズ</t>
  </si>
  <si>
    <t>キンユウケイザイシンブン</t>
  </si>
  <si>
    <t>ニッキン</t>
  </si>
  <si>
    <t>日本金融通信社</t>
  </si>
  <si>
    <t>ニッケイベリタス</t>
  </si>
  <si>
    <t>ニホンショウケンシンブン</t>
  </si>
  <si>
    <t>シンニホンホケンシンブンセイホバン</t>
  </si>
  <si>
    <t>新日本保険新聞. 生保版</t>
  </si>
  <si>
    <t>シンニホンホケンシンブンソンポバン</t>
  </si>
  <si>
    <t>ケンセツツウシンシンブン</t>
  </si>
  <si>
    <t>ジュウタクサンギョウシンブン</t>
  </si>
  <si>
    <t>セメントシンブン</t>
  </si>
  <si>
    <t>ニッカンケンセツコウギョウシンブン</t>
  </si>
  <si>
    <t>ニホンジュウタクシンブン</t>
  </si>
  <si>
    <t>ホッカイドウケンセツシンブン</t>
  </si>
  <si>
    <t>ホッカイドウジュウタクサンギョウシンブン</t>
  </si>
  <si>
    <t>ホッカイドウジュウタクシンブン</t>
  </si>
  <si>
    <t>ホッカイドウジュウタクツウシン</t>
  </si>
  <si>
    <t>リフォームサンギョウシンブン</t>
  </si>
  <si>
    <t>ゼンコクチンタイジュウタクシンブン</t>
  </si>
  <si>
    <t>マンションカンリシンブン</t>
  </si>
  <si>
    <t>シュウカンスイサンシンブン</t>
  </si>
  <si>
    <t>ゼンコクキノコシンブン</t>
  </si>
  <si>
    <t xml:space="preserve">プライアース </t>
  </si>
  <si>
    <t>ゼンコクノウギョウシンブン</t>
  </si>
  <si>
    <t>ニッカンスイサンケイザイシンブン</t>
  </si>
  <si>
    <t>ニホンノウギョウシンブン</t>
  </si>
  <si>
    <t>リンケイシンブン</t>
  </si>
  <si>
    <t>カガクコウギョウニッポウ</t>
  </si>
  <si>
    <t>テッコウシンブン</t>
  </si>
  <si>
    <t>鉄鋼新聞社</t>
  </si>
  <si>
    <t>デンシデバイスサンギョウシンブン</t>
  </si>
  <si>
    <t>電子デバイス産業新聞</t>
  </si>
  <si>
    <t>産業タイムズ社</t>
  </si>
  <si>
    <t>ニッカンコウギョウシンブン</t>
  </si>
  <si>
    <t>ニッカンサンギョウシンブン</t>
  </si>
  <si>
    <t>ニホンジドウシャシンブン</t>
  </si>
  <si>
    <t>ホウソウタイムス</t>
  </si>
  <si>
    <t>包装タイムス</t>
  </si>
  <si>
    <t>日報ビジネス</t>
  </si>
  <si>
    <t>デンキシンブン</t>
  </si>
  <si>
    <t>デンパシンブン</t>
  </si>
  <si>
    <t>電波新聞社</t>
  </si>
  <si>
    <t>ニホンネットケイザイシンブン</t>
  </si>
  <si>
    <t>ハイテクノロジー</t>
  </si>
  <si>
    <t>High Technology</t>
  </si>
  <si>
    <t>カンキョウシジョウシンブン</t>
  </si>
  <si>
    <t>カンキョウシンブン</t>
  </si>
  <si>
    <t>ガスエネルギーシンブン</t>
  </si>
  <si>
    <t>ニッカンユギョウホウチハロー</t>
  </si>
  <si>
    <t>プロパンシンブン</t>
  </si>
  <si>
    <t>ホッカイドウセキユシンブン</t>
  </si>
  <si>
    <t>月6回刊</t>
    <rPh sb="0" eb="1">
      <t>ツキ</t>
    </rPh>
    <rPh sb="2" eb="3">
      <t>カイ</t>
    </rPh>
    <rPh sb="3" eb="4">
      <t>カン</t>
    </rPh>
    <phoneticPr fontId="2"/>
  </si>
  <si>
    <t>ウンユシンブン</t>
  </si>
  <si>
    <t>コウツウシンブン</t>
  </si>
  <si>
    <t>コウツウマイニチシンブン</t>
  </si>
  <si>
    <t>トウキョウコウツウシンブン</t>
  </si>
  <si>
    <t>ブツリュウウィークリィー</t>
  </si>
  <si>
    <t>コンビニエンスストアシンブン</t>
  </si>
  <si>
    <t>ツウハンシンブン</t>
  </si>
  <si>
    <t>ニッケイエムジェー</t>
  </si>
  <si>
    <t>ニホンショウギョウシンブン</t>
  </si>
  <si>
    <t>ホームリビング</t>
  </si>
  <si>
    <t>アイク</t>
  </si>
  <si>
    <t>ケンコウサンギョウシンブン</t>
  </si>
  <si>
    <t>ケンコウサンギョウリュウツウシンブン</t>
  </si>
  <si>
    <t>ショクニクツウシン</t>
  </si>
  <si>
    <t>ショクヒンカガクシンブン</t>
  </si>
  <si>
    <t>ショクヒンサンギョウシンブン</t>
  </si>
  <si>
    <t>ニホンショクリョウシンブン</t>
  </si>
  <si>
    <t>メンギョウシンブン</t>
  </si>
  <si>
    <t>ユギョウホウチシンブンユシバン</t>
  </si>
  <si>
    <t>レイトウショクヒンシンブン</t>
  </si>
  <si>
    <t>アイスクリームリュウツウシンブン</t>
  </si>
  <si>
    <t>カギョウショクヒンシンブン</t>
  </si>
  <si>
    <t>パンニュース</t>
  </si>
  <si>
    <t>ニホンジョウカイシンブン</t>
  </si>
  <si>
    <t>ニホンワヨウシュカンヅメシンブン</t>
  </si>
  <si>
    <t>日本和洋酒罐詰新聞</t>
  </si>
  <si>
    <t>ニッショクガイショクレストランシンブン</t>
  </si>
  <si>
    <t>ニホンガイショクシンブン</t>
  </si>
  <si>
    <t>カンコウケイザイシンブン</t>
  </si>
  <si>
    <t>シュンカンリョコウシンブン</t>
  </si>
  <si>
    <t>アパレルコウギョウシンブン</t>
  </si>
  <si>
    <t>シュウカンショウギョウ</t>
  </si>
  <si>
    <t>センケンシンブン</t>
  </si>
  <si>
    <t>繊研新聞</t>
  </si>
  <si>
    <t>繊研新聞社</t>
  </si>
  <si>
    <t>バガジン</t>
  </si>
  <si>
    <t>Bagazine（バガジン）</t>
  </si>
  <si>
    <t>ゼンドラ</t>
  </si>
  <si>
    <t>THE ZENDORA</t>
  </si>
  <si>
    <t>ブライダルサンギョウシンブン</t>
  </si>
  <si>
    <t>シュウカンイガクカイシンブン</t>
  </si>
  <si>
    <t>ニホンシカシンブン</t>
  </si>
  <si>
    <t>ビョウインシンブン</t>
  </si>
  <si>
    <t>ヤクジニッポウ</t>
  </si>
  <si>
    <t>薬事日報</t>
  </si>
  <si>
    <t>薬事日報社</t>
  </si>
  <si>
    <t>ヤッキョクシンブン</t>
  </si>
  <si>
    <t>薬局新聞</t>
  </si>
  <si>
    <t>薬局新聞社</t>
  </si>
  <si>
    <t>シルバーサンギョウシンブン</t>
  </si>
  <si>
    <t>シルバーシンポウ</t>
  </si>
  <si>
    <t>月刊(第1木曜日)</t>
    <rPh sb="0" eb="2">
      <t>ゲッカン</t>
    </rPh>
    <rPh sb="3" eb="4">
      <t>ダイ</t>
    </rPh>
    <rPh sb="5" eb="8">
      <t>モクヨウビ</t>
    </rPh>
    <phoneticPr fontId="2"/>
  </si>
  <si>
    <t>インフォーママーケッツジャパン</t>
  </si>
  <si>
    <t>　令和5年(2023年)6月1日現在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</si>
</sst>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0" borderId="5" xfId="0" applyFont="1" applyFill="1" applyBorder="1">
      <alignment vertical="center"/>
    </xf>
    <xf numFmtId="0" fontId="6" fillId="0" borderId="5" xfId="0" applyFont="1" applyFill="1" applyBorder="1" applyAlignment="1">
      <alignment vertical="center" shrinkToFit="1"/>
    </xf>
    <xf numFmtId="38" fontId="7" fillId="0" borderId="5" xfId="1" applyFont="1" applyFill="1" applyBorder="1">
      <alignment vertical="center"/>
    </xf>
    <xf numFmtId="0" fontId="6" fillId="0" borderId="5" xfId="0" applyFont="1" applyBorder="1">
      <alignment vertical="center"/>
    </xf>
    <xf numFmtId="3" fontId="7" fillId="0" borderId="5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3" fontId="7" fillId="0" borderId="0" xfId="0" applyNumberFormat="1" applyFont="1" applyFill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6" fillId="0" borderId="6" xfId="0" applyFont="1" applyFill="1" applyBorder="1">
      <alignment vertical="center"/>
    </xf>
    <xf numFmtId="3" fontId="7" fillId="0" borderId="6" xfId="0" applyNumberFormat="1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 shrinkToFit="1"/>
    </xf>
    <xf numFmtId="38" fontId="7" fillId="0" borderId="0" xfId="1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0"/>
  <sheetViews>
    <sheetView tabSelected="1" zoomScaleNormal="100" workbookViewId="0">
      <selection activeCell="C6" sqref="C6"/>
    </sheetView>
  </sheetViews>
  <sheetFormatPr defaultRowHeight="15.75" x14ac:dyDescent="0.15"/>
  <cols>
    <col min="1" max="1" width="3.25" style="28" bestFit="1" customWidth="1"/>
    <col min="2" max="2" width="1.5" style="1" customWidth="1"/>
    <col min="3" max="3" width="28.75" style="1" bestFit="1" customWidth="1"/>
    <col min="4" max="4" width="32.375" style="1" customWidth="1"/>
    <col min="5" max="5" width="25.875" style="1" customWidth="1"/>
    <col min="6" max="6" width="20.25" style="27" bestFit="1" customWidth="1"/>
    <col min="7" max="7" width="10.5" style="28" customWidth="1"/>
    <col min="8" max="16384" width="9" style="1"/>
  </cols>
  <sheetData>
    <row r="1" spans="1:7" ht="21" customHeight="1" x14ac:dyDescent="0.15">
      <c r="C1" s="2" t="s">
        <v>234</v>
      </c>
      <c r="D1" s="2"/>
      <c r="E1" s="2"/>
      <c r="F1" s="3" t="s">
        <v>358</v>
      </c>
      <c r="G1" s="3"/>
    </row>
    <row r="2" spans="1:7" ht="14.25" customHeight="1" x14ac:dyDescent="0.15">
      <c r="C2" s="4"/>
      <c r="D2" s="4"/>
      <c r="E2" s="4"/>
      <c r="F2" s="4"/>
      <c r="G2" s="4"/>
    </row>
    <row r="3" spans="1:7" ht="13.5" customHeight="1" x14ac:dyDescent="0.15">
      <c r="C3" s="29" t="s">
        <v>0</v>
      </c>
      <c r="D3" s="30"/>
      <c r="E3" s="30"/>
      <c r="F3" s="30"/>
      <c r="G3" s="31"/>
    </row>
    <row r="4" spans="1:7" ht="13.5" customHeight="1" x14ac:dyDescent="0.15"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</row>
    <row r="5" spans="1:7" ht="13.5" customHeight="1" x14ac:dyDescent="0.15">
      <c r="A5" s="28">
        <f>ROW()-4</f>
        <v>1</v>
      </c>
      <c r="C5" s="6" t="s">
        <v>236</v>
      </c>
      <c r="D5" s="25" t="s">
        <v>237</v>
      </c>
      <c r="E5" s="7" t="s">
        <v>229</v>
      </c>
      <c r="F5" s="6" t="s">
        <v>116</v>
      </c>
      <c r="G5" s="8" t="s">
        <v>46</v>
      </c>
    </row>
    <row r="6" spans="1:7" ht="13.5" customHeight="1" x14ac:dyDescent="0.15">
      <c r="A6" s="28">
        <f>ROW()-4</f>
        <v>2</v>
      </c>
      <c r="C6" s="9" t="s">
        <v>238</v>
      </c>
      <c r="D6" s="25" t="s">
        <v>6</v>
      </c>
      <c r="E6" s="6" t="s">
        <v>7</v>
      </c>
      <c r="F6" s="6" t="s">
        <v>230</v>
      </c>
      <c r="G6" s="10" t="s">
        <v>8</v>
      </c>
    </row>
    <row r="7" spans="1:7" ht="13.5" customHeight="1" x14ac:dyDescent="0.15">
      <c r="A7" s="28">
        <f t="shared" ref="A7" si="0">ROW()-4</f>
        <v>3</v>
      </c>
      <c r="C7" s="9" t="s">
        <v>239</v>
      </c>
      <c r="D7" s="25" t="s">
        <v>9</v>
      </c>
      <c r="E7" s="6" t="s">
        <v>7</v>
      </c>
      <c r="F7" s="6" t="s">
        <v>10</v>
      </c>
      <c r="G7" s="10" t="s">
        <v>8</v>
      </c>
    </row>
    <row r="8" spans="1:7" ht="10.5" customHeight="1" x14ac:dyDescent="0.15">
      <c r="C8" s="11"/>
      <c r="D8" s="11"/>
      <c r="E8" s="11"/>
      <c r="F8" s="12"/>
      <c r="G8" s="13"/>
    </row>
    <row r="9" spans="1:7" ht="13.5" customHeight="1" x14ac:dyDescent="0.15">
      <c r="C9" s="29" t="s">
        <v>12</v>
      </c>
      <c r="D9" s="30"/>
      <c r="E9" s="30"/>
      <c r="F9" s="30"/>
      <c r="G9" s="31"/>
    </row>
    <row r="10" spans="1:7" ht="13.5" customHeight="1" x14ac:dyDescent="0.15">
      <c r="C10" s="5" t="s">
        <v>1</v>
      </c>
      <c r="D10" s="5" t="s">
        <v>13</v>
      </c>
      <c r="E10" s="5" t="s">
        <v>3</v>
      </c>
      <c r="F10" s="5" t="s">
        <v>4</v>
      </c>
      <c r="G10" s="5" t="s">
        <v>5</v>
      </c>
    </row>
    <row r="11" spans="1:7" ht="13.5" customHeight="1" x14ac:dyDescent="0.15">
      <c r="A11" s="28">
        <f>ROW()-7</f>
        <v>4</v>
      </c>
      <c r="C11" s="9" t="s">
        <v>240</v>
      </c>
      <c r="D11" s="25" t="s">
        <v>14</v>
      </c>
      <c r="E11" s="6" t="s">
        <v>15</v>
      </c>
      <c r="F11" s="6" t="s">
        <v>10</v>
      </c>
      <c r="G11" s="10" t="s">
        <v>8</v>
      </c>
    </row>
    <row r="12" spans="1:7" ht="13.5" customHeight="1" x14ac:dyDescent="0.15">
      <c r="A12" s="28">
        <f t="shared" ref="A12:A14" si="1">ROW()-7</f>
        <v>5</v>
      </c>
      <c r="C12" s="9" t="s">
        <v>241</v>
      </c>
      <c r="D12" s="25" t="s">
        <v>16</v>
      </c>
      <c r="E12" s="6" t="s">
        <v>17</v>
      </c>
      <c r="F12" s="6" t="s">
        <v>18</v>
      </c>
      <c r="G12" s="10" t="s">
        <v>8</v>
      </c>
    </row>
    <row r="13" spans="1:7" ht="13.5" customHeight="1" x14ac:dyDescent="0.15">
      <c r="A13" s="28">
        <f t="shared" si="1"/>
        <v>6</v>
      </c>
      <c r="C13" s="9" t="s">
        <v>242</v>
      </c>
      <c r="D13" s="25" t="s">
        <v>19</v>
      </c>
      <c r="E13" s="6" t="s">
        <v>20</v>
      </c>
      <c r="F13" s="6" t="s">
        <v>10</v>
      </c>
      <c r="G13" s="10" t="s">
        <v>8</v>
      </c>
    </row>
    <row r="14" spans="1:7" ht="13.5" customHeight="1" x14ac:dyDescent="0.15">
      <c r="A14" s="28">
        <f t="shared" si="1"/>
        <v>7</v>
      </c>
      <c r="C14" s="9" t="s">
        <v>243</v>
      </c>
      <c r="D14" s="25" t="s">
        <v>21</v>
      </c>
      <c r="E14" s="6" t="s">
        <v>22</v>
      </c>
      <c r="F14" s="6" t="s">
        <v>10</v>
      </c>
      <c r="G14" s="10" t="s">
        <v>8</v>
      </c>
    </row>
    <row r="15" spans="1:7" ht="10.5" customHeight="1" x14ac:dyDescent="0.15">
      <c r="C15" s="11"/>
      <c r="D15" s="11"/>
      <c r="E15" s="11"/>
      <c r="F15" s="12"/>
      <c r="G15" s="13"/>
    </row>
    <row r="16" spans="1:7" ht="13.5" customHeight="1" x14ac:dyDescent="0.15">
      <c r="C16" s="29" t="s">
        <v>23</v>
      </c>
      <c r="D16" s="30"/>
      <c r="E16" s="30"/>
      <c r="F16" s="30"/>
      <c r="G16" s="31"/>
    </row>
    <row r="17" spans="1:9" ht="13.5" customHeight="1" x14ac:dyDescent="0.15">
      <c r="C17" s="5" t="s">
        <v>1</v>
      </c>
      <c r="D17" s="5" t="s">
        <v>24</v>
      </c>
      <c r="E17" s="5" t="s">
        <v>3</v>
      </c>
      <c r="F17" s="5" t="s">
        <v>4</v>
      </c>
      <c r="G17" s="5" t="s">
        <v>5</v>
      </c>
    </row>
    <row r="18" spans="1:9" ht="13.5" customHeight="1" x14ac:dyDescent="0.15">
      <c r="A18" s="28">
        <f>ROW()-10</f>
        <v>8</v>
      </c>
      <c r="C18" s="6" t="s">
        <v>244</v>
      </c>
      <c r="D18" s="25" t="s">
        <v>25</v>
      </c>
      <c r="E18" s="6" t="s">
        <v>26</v>
      </c>
      <c r="F18" s="6" t="s">
        <v>10</v>
      </c>
      <c r="G18" s="10" t="s">
        <v>8</v>
      </c>
    </row>
    <row r="19" spans="1:9" ht="13.5" customHeight="1" x14ac:dyDescent="0.15">
      <c r="A19" s="28">
        <f t="shared" ref="A19:A20" si="2">ROW()-10</f>
        <v>9</v>
      </c>
      <c r="C19" s="6" t="s">
        <v>245</v>
      </c>
      <c r="D19" s="25" t="s">
        <v>246</v>
      </c>
      <c r="E19" s="9" t="s">
        <v>27</v>
      </c>
      <c r="F19" s="9" t="s">
        <v>28</v>
      </c>
      <c r="G19" s="10" t="s">
        <v>11</v>
      </c>
    </row>
    <row r="20" spans="1:9" ht="13.5" customHeight="1" x14ac:dyDescent="0.15">
      <c r="A20" s="28">
        <f t="shared" si="2"/>
        <v>10</v>
      </c>
      <c r="C20" s="6" t="s">
        <v>247</v>
      </c>
      <c r="D20" s="25" t="s">
        <v>29</v>
      </c>
      <c r="E20" s="6" t="s">
        <v>26</v>
      </c>
      <c r="F20" s="6" t="s">
        <v>30</v>
      </c>
      <c r="G20" s="10" t="s">
        <v>11</v>
      </c>
    </row>
    <row r="21" spans="1:9" ht="10.5" customHeight="1" x14ac:dyDescent="0.15">
      <c r="C21" s="11"/>
      <c r="D21" s="11"/>
      <c r="E21" s="14"/>
      <c r="F21" s="15"/>
      <c r="G21" s="13"/>
    </row>
    <row r="22" spans="1:9" ht="13.5" customHeight="1" x14ac:dyDescent="0.15">
      <c r="C22" s="29" t="s">
        <v>31</v>
      </c>
      <c r="D22" s="30"/>
      <c r="E22" s="30"/>
      <c r="F22" s="30"/>
      <c r="G22" s="31"/>
    </row>
    <row r="23" spans="1:9" ht="13.5" customHeight="1" x14ac:dyDescent="0.15">
      <c r="C23" s="5" t="s">
        <v>1</v>
      </c>
      <c r="D23" s="5" t="s">
        <v>13</v>
      </c>
      <c r="E23" s="5" t="s">
        <v>3</v>
      </c>
      <c r="F23" s="5" t="s">
        <v>4</v>
      </c>
      <c r="G23" s="5" t="s">
        <v>5</v>
      </c>
      <c r="I23" s="14"/>
    </row>
    <row r="24" spans="1:9" ht="13.5" customHeight="1" x14ac:dyDescent="0.15">
      <c r="A24" s="28">
        <f>ROW()-13</f>
        <v>11</v>
      </c>
      <c r="C24" s="6" t="s">
        <v>248</v>
      </c>
      <c r="D24" s="25" t="s">
        <v>32</v>
      </c>
      <c r="E24" s="16" t="s">
        <v>249</v>
      </c>
      <c r="F24" s="6" t="s">
        <v>10</v>
      </c>
      <c r="G24" s="10" t="s">
        <v>33</v>
      </c>
    </row>
    <row r="25" spans="1:9" ht="13.5" customHeight="1" x14ac:dyDescent="0.15">
      <c r="A25" s="28">
        <f t="shared" ref="A25:A26" si="3">ROW()-13</f>
        <v>12</v>
      </c>
      <c r="C25" s="6" t="s">
        <v>250</v>
      </c>
      <c r="D25" s="25" t="s">
        <v>34</v>
      </c>
      <c r="E25" s="16" t="s">
        <v>251</v>
      </c>
      <c r="F25" s="6" t="s">
        <v>35</v>
      </c>
      <c r="G25" s="10" t="s">
        <v>33</v>
      </c>
    </row>
    <row r="26" spans="1:9" ht="13.5" customHeight="1" x14ac:dyDescent="0.15">
      <c r="A26" s="28">
        <f t="shared" si="3"/>
        <v>13</v>
      </c>
      <c r="C26" s="6" t="s">
        <v>252</v>
      </c>
      <c r="D26" s="25" t="s">
        <v>36</v>
      </c>
      <c r="E26" s="16" t="s">
        <v>37</v>
      </c>
      <c r="F26" s="6" t="s">
        <v>35</v>
      </c>
      <c r="G26" s="10" t="s">
        <v>33</v>
      </c>
    </row>
    <row r="27" spans="1:9" ht="10.5" customHeight="1" x14ac:dyDescent="0.15">
      <c r="C27" s="11"/>
      <c r="D27" s="11"/>
      <c r="E27" s="11"/>
      <c r="F27" s="12"/>
      <c r="G27" s="13"/>
    </row>
    <row r="28" spans="1:9" ht="13.5" customHeight="1" x14ac:dyDescent="0.15">
      <c r="C28" s="29" t="s">
        <v>38</v>
      </c>
      <c r="D28" s="30"/>
      <c r="E28" s="30"/>
      <c r="F28" s="30"/>
      <c r="G28" s="31"/>
    </row>
    <row r="29" spans="1:9" ht="13.5" customHeight="1" x14ac:dyDescent="0.15">
      <c r="C29" s="5" t="s">
        <v>1</v>
      </c>
      <c r="D29" s="5" t="s">
        <v>39</v>
      </c>
      <c r="E29" s="5" t="s">
        <v>3</v>
      </c>
      <c r="F29" s="5" t="s">
        <v>4</v>
      </c>
      <c r="G29" s="5" t="s">
        <v>5</v>
      </c>
    </row>
    <row r="30" spans="1:9" ht="13.5" customHeight="1" x14ac:dyDescent="0.15">
      <c r="A30" s="28">
        <f>ROW()-16</f>
        <v>14</v>
      </c>
      <c r="C30" s="6" t="s">
        <v>253</v>
      </c>
      <c r="D30" s="25" t="s">
        <v>40</v>
      </c>
      <c r="E30" s="6" t="s">
        <v>41</v>
      </c>
      <c r="F30" s="6" t="s">
        <v>42</v>
      </c>
      <c r="G30" s="10" t="s">
        <v>8</v>
      </c>
      <c r="I30" s="14"/>
    </row>
    <row r="31" spans="1:9" ht="13.5" customHeight="1" x14ac:dyDescent="0.15">
      <c r="A31" s="28">
        <f t="shared" ref="A31:A33" si="4">ROW()-16</f>
        <v>15</v>
      </c>
      <c r="C31" s="6" t="s">
        <v>254</v>
      </c>
      <c r="D31" s="25" t="s">
        <v>254</v>
      </c>
      <c r="E31" s="7" t="s">
        <v>255</v>
      </c>
      <c r="F31" s="6" t="s">
        <v>43</v>
      </c>
      <c r="G31" s="10" t="s">
        <v>8</v>
      </c>
    </row>
    <row r="32" spans="1:9" ht="13.5" customHeight="1" x14ac:dyDescent="0.15">
      <c r="A32" s="28">
        <f t="shared" si="4"/>
        <v>16</v>
      </c>
      <c r="C32" s="6" t="s">
        <v>256</v>
      </c>
      <c r="D32" s="25" t="s">
        <v>44</v>
      </c>
      <c r="E32" s="6" t="s">
        <v>7</v>
      </c>
      <c r="F32" s="6" t="s">
        <v>45</v>
      </c>
      <c r="G32" s="10" t="s">
        <v>46</v>
      </c>
    </row>
    <row r="33" spans="1:8" ht="13.5" customHeight="1" x14ac:dyDescent="0.15">
      <c r="A33" s="28">
        <f t="shared" si="4"/>
        <v>17</v>
      </c>
      <c r="C33" s="6" t="s">
        <v>257</v>
      </c>
      <c r="D33" s="25" t="s">
        <v>47</v>
      </c>
      <c r="E33" s="6" t="s">
        <v>48</v>
      </c>
      <c r="F33" s="6" t="s">
        <v>10</v>
      </c>
      <c r="G33" s="10" t="s">
        <v>8</v>
      </c>
    </row>
    <row r="34" spans="1:8" ht="10.5" customHeight="1" x14ac:dyDescent="0.15">
      <c r="C34" s="17"/>
      <c r="D34" s="17"/>
      <c r="E34" s="17"/>
      <c r="F34" s="18"/>
      <c r="G34" s="19"/>
    </row>
    <row r="35" spans="1:8" ht="13.5" customHeight="1" x14ac:dyDescent="0.15">
      <c r="C35" s="29" t="s">
        <v>49</v>
      </c>
      <c r="D35" s="30"/>
      <c r="E35" s="30"/>
      <c r="F35" s="30"/>
      <c r="G35" s="31"/>
    </row>
    <row r="36" spans="1:8" ht="13.5" customHeight="1" x14ac:dyDescent="0.15">
      <c r="C36" s="5" t="s">
        <v>1</v>
      </c>
      <c r="D36" s="5" t="s">
        <v>13</v>
      </c>
      <c r="E36" s="5" t="s">
        <v>3</v>
      </c>
      <c r="F36" s="5" t="s">
        <v>4</v>
      </c>
      <c r="G36" s="5" t="s">
        <v>5</v>
      </c>
    </row>
    <row r="37" spans="1:8" ht="13.5" customHeight="1" x14ac:dyDescent="0.15">
      <c r="A37" s="28">
        <f>ROW()-19</f>
        <v>18</v>
      </c>
      <c r="C37" s="6" t="s">
        <v>258</v>
      </c>
      <c r="D37" s="25" t="s">
        <v>259</v>
      </c>
      <c r="E37" s="7" t="s">
        <v>52</v>
      </c>
      <c r="F37" s="6" t="s">
        <v>50</v>
      </c>
      <c r="G37" s="10" t="s">
        <v>11</v>
      </c>
    </row>
    <row r="38" spans="1:8" ht="13.5" customHeight="1" x14ac:dyDescent="0.15">
      <c r="A38" s="28">
        <f t="shared" ref="A38" si="5">ROW()-19</f>
        <v>19</v>
      </c>
      <c r="C38" s="6" t="s">
        <v>260</v>
      </c>
      <c r="D38" s="25" t="s">
        <v>51</v>
      </c>
      <c r="E38" s="6" t="s">
        <v>52</v>
      </c>
      <c r="F38" s="6" t="s">
        <v>50</v>
      </c>
      <c r="G38" s="10" t="s">
        <v>11</v>
      </c>
    </row>
    <row r="39" spans="1:8" ht="10.5" customHeight="1" x14ac:dyDescent="0.15">
      <c r="C39" s="17"/>
      <c r="D39" s="17"/>
      <c r="E39" s="17"/>
      <c r="F39" s="18"/>
      <c r="G39" s="19"/>
    </row>
    <row r="40" spans="1:8" ht="13.5" customHeight="1" x14ac:dyDescent="0.15">
      <c r="C40" s="29" t="s">
        <v>53</v>
      </c>
      <c r="D40" s="30"/>
      <c r="E40" s="30"/>
      <c r="F40" s="30"/>
      <c r="G40" s="31"/>
    </row>
    <row r="41" spans="1:8" ht="13.5" customHeight="1" x14ac:dyDescent="0.15">
      <c r="C41" s="5" t="s">
        <v>1</v>
      </c>
      <c r="D41" s="5" t="s">
        <v>13</v>
      </c>
      <c r="E41" s="5" t="s">
        <v>3</v>
      </c>
      <c r="F41" s="5" t="s">
        <v>4</v>
      </c>
      <c r="G41" s="5" t="s">
        <v>5</v>
      </c>
    </row>
    <row r="42" spans="1:8" ht="13.5" customHeight="1" x14ac:dyDescent="0.15">
      <c r="A42" s="28">
        <f>ROW()-22</f>
        <v>20</v>
      </c>
      <c r="C42" s="6" t="s">
        <v>261</v>
      </c>
      <c r="D42" s="25" t="s">
        <v>54</v>
      </c>
      <c r="E42" s="6" t="s">
        <v>55</v>
      </c>
      <c r="F42" s="6" t="s">
        <v>10</v>
      </c>
      <c r="G42" s="10" t="s">
        <v>8</v>
      </c>
      <c r="H42" s="13"/>
    </row>
    <row r="43" spans="1:8" ht="13.5" customHeight="1" x14ac:dyDescent="0.15">
      <c r="A43" s="28">
        <f t="shared" ref="A43:A51" si="6">ROW()-22</f>
        <v>21</v>
      </c>
      <c r="C43" s="6" t="s">
        <v>262</v>
      </c>
      <c r="D43" s="25" t="s">
        <v>56</v>
      </c>
      <c r="E43" s="6" t="s">
        <v>57</v>
      </c>
      <c r="F43" s="6" t="s">
        <v>58</v>
      </c>
      <c r="G43" s="10" t="s">
        <v>8</v>
      </c>
      <c r="H43" s="13"/>
    </row>
    <row r="44" spans="1:8" ht="13.5" customHeight="1" x14ac:dyDescent="0.15">
      <c r="A44" s="28">
        <f t="shared" si="6"/>
        <v>22</v>
      </c>
      <c r="C44" s="6" t="s">
        <v>263</v>
      </c>
      <c r="D44" s="25" t="s">
        <v>61</v>
      </c>
      <c r="E44" s="6" t="s">
        <v>62</v>
      </c>
      <c r="F44" s="6" t="s">
        <v>42</v>
      </c>
      <c r="G44" s="10" t="s">
        <v>8</v>
      </c>
      <c r="H44" s="13"/>
    </row>
    <row r="45" spans="1:8" ht="13.5" customHeight="1" x14ac:dyDescent="0.15">
      <c r="A45" s="28">
        <f t="shared" si="6"/>
        <v>23</v>
      </c>
      <c r="C45" s="6" t="s">
        <v>264</v>
      </c>
      <c r="D45" s="25" t="s">
        <v>63</v>
      </c>
      <c r="E45" s="6" t="s">
        <v>64</v>
      </c>
      <c r="F45" s="6" t="s">
        <v>10</v>
      </c>
      <c r="G45" s="10" t="s">
        <v>8</v>
      </c>
      <c r="H45" s="13"/>
    </row>
    <row r="46" spans="1:8" ht="13.5" customHeight="1" x14ac:dyDescent="0.15">
      <c r="A46" s="28">
        <f t="shared" si="6"/>
        <v>24</v>
      </c>
      <c r="C46" s="6" t="s">
        <v>265</v>
      </c>
      <c r="D46" s="25" t="s">
        <v>65</v>
      </c>
      <c r="E46" s="6" t="s">
        <v>66</v>
      </c>
      <c r="F46" s="6" t="s">
        <v>67</v>
      </c>
      <c r="G46" s="10" t="s">
        <v>11</v>
      </c>
      <c r="H46" s="13"/>
    </row>
    <row r="47" spans="1:8" ht="13.5" customHeight="1" x14ac:dyDescent="0.15">
      <c r="A47" s="28">
        <f t="shared" si="6"/>
        <v>25</v>
      </c>
      <c r="C47" s="6" t="s">
        <v>266</v>
      </c>
      <c r="D47" s="25" t="s">
        <v>68</v>
      </c>
      <c r="E47" s="6" t="s">
        <v>69</v>
      </c>
      <c r="F47" s="6" t="s">
        <v>10</v>
      </c>
      <c r="G47" s="10" t="s">
        <v>8</v>
      </c>
      <c r="H47" s="13"/>
    </row>
    <row r="48" spans="1:8" ht="13.5" customHeight="1" x14ac:dyDescent="0.15">
      <c r="A48" s="28">
        <f t="shared" si="6"/>
        <v>26</v>
      </c>
      <c r="C48" s="6" t="s">
        <v>267</v>
      </c>
      <c r="D48" s="25" t="s">
        <v>231</v>
      </c>
      <c r="E48" s="6" t="s">
        <v>59</v>
      </c>
      <c r="F48" s="6" t="s">
        <v>60</v>
      </c>
      <c r="G48" s="10" t="s">
        <v>11</v>
      </c>
      <c r="H48" s="13"/>
    </row>
    <row r="49" spans="1:8" ht="13.5" customHeight="1" x14ac:dyDescent="0.15">
      <c r="A49" s="28">
        <f t="shared" si="6"/>
        <v>27</v>
      </c>
      <c r="C49" s="6" t="s">
        <v>268</v>
      </c>
      <c r="D49" s="25" t="s">
        <v>70</v>
      </c>
      <c r="E49" s="6" t="s">
        <v>71</v>
      </c>
      <c r="F49" s="6" t="s">
        <v>67</v>
      </c>
      <c r="G49" s="10" t="s">
        <v>11</v>
      </c>
      <c r="H49" s="13"/>
    </row>
    <row r="50" spans="1:8" ht="13.5" customHeight="1" x14ac:dyDescent="0.15">
      <c r="A50" s="28">
        <f t="shared" si="6"/>
        <v>28</v>
      </c>
      <c r="C50" s="6" t="s">
        <v>269</v>
      </c>
      <c r="D50" s="25" t="s">
        <v>72</v>
      </c>
      <c r="E50" s="9" t="s">
        <v>73</v>
      </c>
      <c r="F50" s="9" t="s">
        <v>74</v>
      </c>
      <c r="G50" s="10" t="s">
        <v>11</v>
      </c>
      <c r="H50" s="13"/>
    </row>
    <row r="51" spans="1:8" ht="13.5" customHeight="1" x14ac:dyDescent="0.15">
      <c r="A51" s="28">
        <f t="shared" si="6"/>
        <v>29</v>
      </c>
      <c r="C51" s="6" t="s">
        <v>270</v>
      </c>
      <c r="D51" s="25" t="s">
        <v>75</v>
      </c>
      <c r="E51" s="6" t="s">
        <v>76</v>
      </c>
      <c r="F51" s="6" t="s">
        <v>77</v>
      </c>
      <c r="G51" s="10" t="s">
        <v>11</v>
      </c>
      <c r="H51" s="13"/>
    </row>
    <row r="52" spans="1:8" ht="10.5" customHeight="1" x14ac:dyDescent="0.15">
      <c r="C52" s="11"/>
      <c r="D52" s="11"/>
      <c r="E52" s="11"/>
      <c r="F52" s="12"/>
      <c r="G52" s="13"/>
    </row>
    <row r="53" spans="1:8" ht="13.5" customHeight="1" x14ac:dyDescent="0.15">
      <c r="C53" s="29" t="s">
        <v>78</v>
      </c>
      <c r="D53" s="30"/>
      <c r="E53" s="30"/>
      <c r="F53" s="30"/>
      <c r="G53" s="31"/>
    </row>
    <row r="54" spans="1:8" ht="13.5" customHeight="1" x14ac:dyDescent="0.15">
      <c r="C54" s="5" t="s">
        <v>79</v>
      </c>
      <c r="D54" s="5" t="s">
        <v>39</v>
      </c>
      <c r="E54" s="5" t="s">
        <v>3</v>
      </c>
      <c r="F54" s="5" t="s">
        <v>4</v>
      </c>
      <c r="G54" s="5" t="s">
        <v>80</v>
      </c>
    </row>
    <row r="55" spans="1:8" ht="13.5" customHeight="1" x14ac:dyDescent="0.15">
      <c r="A55" s="28">
        <f>ROW()-25</f>
        <v>30</v>
      </c>
      <c r="C55" s="6" t="s">
        <v>271</v>
      </c>
      <c r="D55" s="25" t="s">
        <v>81</v>
      </c>
      <c r="E55" s="6" t="s">
        <v>82</v>
      </c>
      <c r="F55" s="6" t="s">
        <v>42</v>
      </c>
      <c r="G55" s="10" t="s">
        <v>11</v>
      </c>
    </row>
    <row r="56" spans="1:8" ht="13.5" customHeight="1" x14ac:dyDescent="0.15">
      <c r="A56" s="28">
        <f t="shared" ref="A56" si="7">ROW()-25</f>
        <v>31</v>
      </c>
      <c r="C56" s="6" t="s">
        <v>272</v>
      </c>
      <c r="D56" s="25" t="s">
        <v>83</v>
      </c>
      <c r="E56" s="6" t="s">
        <v>84</v>
      </c>
      <c r="F56" s="6" t="s">
        <v>67</v>
      </c>
      <c r="G56" s="10" t="s">
        <v>11</v>
      </c>
    </row>
    <row r="57" spans="1:8" ht="10.5" customHeight="1" x14ac:dyDescent="0.15">
      <c r="C57" s="11"/>
      <c r="D57" s="11"/>
      <c r="E57" s="11"/>
      <c r="F57" s="12"/>
      <c r="G57" s="13"/>
    </row>
    <row r="58" spans="1:8" ht="13.5" customHeight="1" x14ac:dyDescent="0.15">
      <c r="C58" s="29" t="s">
        <v>85</v>
      </c>
      <c r="D58" s="30"/>
      <c r="E58" s="30"/>
      <c r="F58" s="30"/>
      <c r="G58" s="31"/>
    </row>
    <row r="59" spans="1:8" ht="13.5" customHeight="1" x14ac:dyDescent="0.15">
      <c r="C59" s="5" t="s">
        <v>79</v>
      </c>
      <c r="D59" s="5" t="s">
        <v>39</v>
      </c>
      <c r="E59" s="5" t="s">
        <v>3</v>
      </c>
      <c r="F59" s="5" t="s">
        <v>4</v>
      </c>
      <c r="G59" s="5" t="s">
        <v>80</v>
      </c>
    </row>
    <row r="60" spans="1:8" ht="13.5" customHeight="1" x14ac:dyDescent="0.15">
      <c r="A60" s="28">
        <f>ROW()-28</f>
        <v>32</v>
      </c>
      <c r="C60" s="6" t="s">
        <v>273</v>
      </c>
      <c r="D60" s="25" t="s">
        <v>86</v>
      </c>
      <c r="E60" s="6" t="s">
        <v>87</v>
      </c>
      <c r="F60" s="6" t="s">
        <v>50</v>
      </c>
      <c r="G60" s="10" t="s">
        <v>11</v>
      </c>
    </row>
    <row r="61" spans="1:8" ht="13.5" customHeight="1" x14ac:dyDescent="0.15">
      <c r="A61" s="28">
        <f t="shared" ref="A61:A65" si="8">ROW()-28</f>
        <v>33</v>
      </c>
      <c r="C61" s="6" t="s">
        <v>274</v>
      </c>
      <c r="D61" s="25" t="s">
        <v>88</v>
      </c>
      <c r="E61" s="6" t="s">
        <v>275</v>
      </c>
      <c r="F61" s="6" t="s">
        <v>89</v>
      </c>
      <c r="G61" s="10" t="s">
        <v>8</v>
      </c>
    </row>
    <row r="62" spans="1:8" ht="13.5" customHeight="1" x14ac:dyDescent="0.15">
      <c r="A62" s="28">
        <f t="shared" si="8"/>
        <v>34</v>
      </c>
      <c r="C62" s="6" t="s">
        <v>276</v>
      </c>
      <c r="D62" s="25" t="s">
        <v>90</v>
      </c>
      <c r="E62" s="7" t="s">
        <v>91</v>
      </c>
      <c r="F62" s="6" t="s">
        <v>92</v>
      </c>
      <c r="G62" s="10" t="s">
        <v>8</v>
      </c>
    </row>
    <row r="63" spans="1:8" ht="13.5" customHeight="1" x14ac:dyDescent="0.15">
      <c r="A63" s="28">
        <f t="shared" si="8"/>
        <v>35</v>
      </c>
      <c r="C63" s="6" t="s">
        <v>277</v>
      </c>
      <c r="D63" s="25" t="s">
        <v>93</v>
      </c>
      <c r="E63" s="6" t="s">
        <v>94</v>
      </c>
      <c r="F63" s="6" t="s">
        <v>10</v>
      </c>
      <c r="G63" s="10" t="s">
        <v>8</v>
      </c>
    </row>
    <row r="64" spans="1:8" ht="13.5" customHeight="1" x14ac:dyDescent="0.15">
      <c r="A64" s="28">
        <f t="shared" si="8"/>
        <v>36</v>
      </c>
      <c r="C64" s="6" t="s">
        <v>278</v>
      </c>
      <c r="D64" s="25" t="s">
        <v>95</v>
      </c>
      <c r="E64" s="7" t="s">
        <v>96</v>
      </c>
      <c r="F64" s="6" t="s">
        <v>10</v>
      </c>
      <c r="G64" s="10" t="s">
        <v>8</v>
      </c>
    </row>
    <row r="65" spans="1:7" ht="13.5" customHeight="1" x14ac:dyDescent="0.15">
      <c r="A65" s="28">
        <f t="shared" si="8"/>
        <v>37</v>
      </c>
      <c r="C65" s="6" t="s">
        <v>279</v>
      </c>
      <c r="D65" s="25" t="s">
        <v>227</v>
      </c>
      <c r="E65" s="6" t="s">
        <v>228</v>
      </c>
      <c r="F65" s="6" t="s">
        <v>97</v>
      </c>
      <c r="G65" s="10" t="s">
        <v>46</v>
      </c>
    </row>
    <row r="66" spans="1:7" ht="10.5" customHeight="1" x14ac:dyDescent="0.15">
      <c r="C66" s="11"/>
      <c r="D66" s="11"/>
      <c r="E66" s="12"/>
      <c r="F66" s="12"/>
      <c r="G66" s="13"/>
    </row>
    <row r="67" spans="1:7" ht="13.5" customHeight="1" x14ac:dyDescent="0.15">
      <c r="C67" s="29" t="s">
        <v>98</v>
      </c>
      <c r="D67" s="30"/>
      <c r="E67" s="30"/>
      <c r="F67" s="30"/>
      <c r="G67" s="31"/>
    </row>
    <row r="68" spans="1:7" ht="13.5" customHeight="1" x14ac:dyDescent="0.15">
      <c r="C68" s="5" t="s">
        <v>79</v>
      </c>
      <c r="D68" s="5" t="s">
        <v>39</v>
      </c>
      <c r="E68" s="5" t="s">
        <v>3</v>
      </c>
      <c r="F68" s="5" t="s">
        <v>4</v>
      </c>
      <c r="G68" s="5" t="s">
        <v>80</v>
      </c>
    </row>
    <row r="69" spans="1:7" ht="13.5" customHeight="1" x14ac:dyDescent="0.15">
      <c r="A69" s="28">
        <f>ROW()-31</f>
        <v>38</v>
      </c>
      <c r="C69" s="6" t="s">
        <v>280</v>
      </c>
      <c r="D69" s="25" t="s">
        <v>99</v>
      </c>
      <c r="E69" s="6" t="s">
        <v>100</v>
      </c>
      <c r="F69" s="6" t="s">
        <v>10</v>
      </c>
      <c r="G69" s="10" t="s">
        <v>8</v>
      </c>
    </row>
    <row r="70" spans="1:7" ht="13.5" customHeight="1" x14ac:dyDescent="0.15">
      <c r="A70" s="28">
        <f t="shared" ref="A70:A75" si="9">ROW()-31</f>
        <v>39</v>
      </c>
      <c r="C70" s="6" t="s">
        <v>281</v>
      </c>
      <c r="D70" s="25" t="s">
        <v>101</v>
      </c>
      <c r="E70" s="7" t="s">
        <v>282</v>
      </c>
      <c r="F70" s="6" t="s">
        <v>10</v>
      </c>
      <c r="G70" s="10" t="s">
        <v>8</v>
      </c>
    </row>
    <row r="71" spans="1:7" ht="13.5" customHeight="1" x14ac:dyDescent="0.15">
      <c r="A71" s="28">
        <f t="shared" si="9"/>
        <v>40</v>
      </c>
      <c r="C71" s="6" t="s">
        <v>283</v>
      </c>
      <c r="D71" s="25" t="s">
        <v>284</v>
      </c>
      <c r="E71" s="7" t="s">
        <v>285</v>
      </c>
      <c r="F71" s="6" t="s">
        <v>102</v>
      </c>
      <c r="G71" s="10" t="s">
        <v>8</v>
      </c>
    </row>
    <row r="72" spans="1:7" ht="13.5" customHeight="1" x14ac:dyDescent="0.15">
      <c r="A72" s="28">
        <f t="shared" si="9"/>
        <v>41</v>
      </c>
      <c r="C72" s="6" t="s">
        <v>286</v>
      </c>
      <c r="D72" s="25" t="s">
        <v>103</v>
      </c>
      <c r="E72" s="6" t="s">
        <v>104</v>
      </c>
      <c r="F72" s="6" t="s">
        <v>10</v>
      </c>
      <c r="G72" s="10" t="s">
        <v>8</v>
      </c>
    </row>
    <row r="73" spans="1:7" ht="13.5" customHeight="1" x14ac:dyDescent="0.15">
      <c r="A73" s="28">
        <f t="shared" si="9"/>
        <v>42</v>
      </c>
      <c r="C73" s="6" t="s">
        <v>287</v>
      </c>
      <c r="D73" s="25" t="s">
        <v>225</v>
      </c>
      <c r="E73" s="6" t="s">
        <v>226</v>
      </c>
      <c r="F73" s="6" t="s">
        <v>10</v>
      </c>
      <c r="G73" s="10" t="s">
        <v>8</v>
      </c>
    </row>
    <row r="74" spans="1:7" ht="13.5" customHeight="1" x14ac:dyDescent="0.15">
      <c r="A74" s="28">
        <f t="shared" si="9"/>
        <v>43</v>
      </c>
      <c r="C74" s="6" t="s">
        <v>288</v>
      </c>
      <c r="D74" s="25" t="s">
        <v>105</v>
      </c>
      <c r="E74" s="6" t="s">
        <v>106</v>
      </c>
      <c r="F74" s="6" t="s">
        <v>10</v>
      </c>
      <c r="G74" s="10" t="s">
        <v>8</v>
      </c>
    </row>
    <row r="75" spans="1:7" ht="13.5" customHeight="1" x14ac:dyDescent="0.15">
      <c r="A75" s="28">
        <f t="shared" si="9"/>
        <v>44</v>
      </c>
      <c r="C75" s="6" t="s">
        <v>289</v>
      </c>
      <c r="D75" s="25" t="s">
        <v>290</v>
      </c>
      <c r="E75" s="7" t="s">
        <v>291</v>
      </c>
      <c r="F75" s="6" t="s">
        <v>42</v>
      </c>
      <c r="G75" s="10" t="s">
        <v>8</v>
      </c>
    </row>
    <row r="76" spans="1:7" ht="10.5" customHeight="1" x14ac:dyDescent="0.15">
      <c r="C76" s="11"/>
      <c r="D76" s="11"/>
      <c r="E76" s="20"/>
      <c r="F76" s="12"/>
      <c r="G76" s="13"/>
    </row>
    <row r="77" spans="1:7" ht="13.5" customHeight="1" x14ac:dyDescent="0.15">
      <c r="C77" s="29" t="s">
        <v>107</v>
      </c>
      <c r="D77" s="30"/>
      <c r="E77" s="30"/>
      <c r="F77" s="30"/>
      <c r="G77" s="31"/>
    </row>
    <row r="78" spans="1:7" ht="13.5" customHeight="1" x14ac:dyDescent="0.15">
      <c r="C78" s="5" t="s">
        <v>79</v>
      </c>
      <c r="D78" s="5" t="s">
        <v>39</v>
      </c>
      <c r="E78" s="5" t="s">
        <v>3</v>
      </c>
      <c r="F78" s="5" t="s">
        <v>4</v>
      </c>
      <c r="G78" s="5" t="s">
        <v>80</v>
      </c>
    </row>
    <row r="79" spans="1:7" ht="13.5" customHeight="1" x14ac:dyDescent="0.15">
      <c r="A79" s="28">
        <f>ROW()-34</f>
        <v>45</v>
      </c>
      <c r="C79" s="6" t="s">
        <v>292</v>
      </c>
      <c r="D79" s="25" t="s">
        <v>108</v>
      </c>
      <c r="E79" s="7" t="s">
        <v>109</v>
      </c>
      <c r="F79" s="6" t="s">
        <v>10</v>
      </c>
      <c r="G79" s="8" t="s">
        <v>8</v>
      </c>
    </row>
    <row r="80" spans="1:7" ht="13.5" customHeight="1" x14ac:dyDescent="0.15">
      <c r="A80" s="28">
        <f t="shared" ref="A80:A82" si="10">ROW()-34</f>
        <v>46</v>
      </c>
      <c r="C80" s="6" t="s">
        <v>293</v>
      </c>
      <c r="D80" s="25" t="s">
        <v>110</v>
      </c>
      <c r="E80" s="7" t="s">
        <v>294</v>
      </c>
      <c r="F80" s="6" t="s">
        <v>10</v>
      </c>
      <c r="G80" s="10" t="s">
        <v>8</v>
      </c>
    </row>
    <row r="81" spans="1:7" ht="13.5" customHeight="1" x14ac:dyDescent="0.15">
      <c r="A81" s="28">
        <f t="shared" si="10"/>
        <v>47</v>
      </c>
      <c r="C81" s="6" t="s">
        <v>295</v>
      </c>
      <c r="D81" s="25" t="s">
        <v>111</v>
      </c>
      <c r="E81" s="7" t="s">
        <v>112</v>
      </c>
      <c r="F81" s="6" t="s">
        <v>102</v>
      </c>
      <c r="G81" s="10" t="s">
        <v>11</v>
      </c>
    </row>
    <row r="82" spans="1:7" ht="13.5" customHeight="1" x14ac:dyDescent="0.15">
      <c r="A82" s="28">
        <f t="shared" si="10"/>
        <v>48</v>
      </c>
      <c r="C82" s="6" t="s">
        <v>296</v>
      </c>
      <c r="D82" s="25" t="s">
        <v>297</v>
      </c>
      <c r="E82" s="7" t="s">
        <v>294</v>
      </c>
      <c r="F82" s="6" t="s">
        <v>356</v>
      </c>
      <c r="G82" s="10" t="s">
        <v>11</v>
      </c>
    </row>
    <row r="83" spans="1:7" ht="10.5" customHeight="1" x14ac:dyDescent="0.15">
      <c r="C83" s="11"/>
      <c r="D83" s="11"/>
      <c r="E83" s="20"/>
      <c r="F83" s="12"/>
      <c r="G83" s="13"/>
    </row>
    <row r="84" spans="1:7" ht="13.5" customHeight="1" x14ac:dyDescent="0.15">
      <c r="C84" s="29" t="s">
        <v>113</v>
      </c>
      <c r="D84" s="30"/>
      <c r="E84" s="30"/>
      <c r="F84" s="30"/>
      <c r="G84" s="31"/>
    </row>
    <row r="85" spans="1:7" ht="13.5" customHeight="1" x14ac:dyDescent="0.15">
      <c r="C85" s="5" t="s">
        <v>79</v>
      </c>
      <c r="D85" s="5" t="s">
        <v>39</v>
      </c>
      <c r="E85" s="5" t="s">
        <v>3</v>
      </c>
      <c r="F85" s="5" t="s">
        <v>4</v>
      </c>
      <c r="G85" s="5" t="s">
        <v>80</v>
      </c>
    </row>
    <row r="86" spans="1:7" ht="13.5" customHeight="1" x14ac:dyDescent="0.15">
      <c r="A86" s="28">
        <f>ROW()-37</f>
        <v>49</v>
      </c>
      <c r="C86" s="6" t="s">
        <v>298</v>
      </c>
      <c r="D86" s="25" t="s">
        <v>114</v>
      </c>
      <c r="E86" s="6" t="s">
        <v>115</v>
      </c>
      <c r="F86" s="6" t="s">
        <v>116</v>
      </c>
      <c r="G86" s="10" t="s">
        <v>8</v>
      </c>
    </row>
    <row r="87" spans="1:7" ht="13.5" customHeight="1" x14ac:dyDescent="0.15">
      <c r="A87" s="28">
        <f t="shared" ref="A87" si="11">ROW()-37</f>
        <v>50</v>
      </c>
      <c r="C87" s="6" t="s">
        <v>299</v>
      </c>
      <c r="D87" s="25" t="s">
        <v>117</v>
      </c>
      <c r="E87" s="7" t="s">
        <v>118</v>
      </c>
      <c r="F87" s="6" t="s">
        <v>119</v>
      </c>
      <c r="G87" s="10" t="s">
        <v>8</v>
      </c>
    </row>
    <row r="88" spans="1:7" ht="10.5" customHeight="1" x14ac:dyDescent="0.15">
      <c r="C88" s="11"/>
      <c r="D88" s="11"/>
      <c r="E88" s="11"/>
      <c r="F88" s="12"/>
      <c r="G88" s="13"/>
    </row>
    <row r="89" spans="1:7" ht="13.5" customHeight="1" x14ac:dyDescent="0.15">
      <c r="C89" s="29" t="s">
        <v>120</v>
      </c>
      <c r="D89" s="30"/>
      <c r="E89" s="30"/>
      <c r="F89" s="30"/>
      <c r="G89" s="31"/>
    </row>
    <row r="90" spans="1:7" ht="13.5" customHeight="1" x14ac:dyDescent="0.15">
      <c r="C90" s="5" t="s">
        <v>79</v>
      </c>
      <c r="D90" s="5" t="s">
        <v>39</v>
      </c>
      <c r="E90" s="5" t="s">
        <v>3</v>
      </c>
      <c r="F90" s="5" t="s">
        <v>4</v>
      </c>
      <c r="G90" s="5" t="s">
        <v>80</v>
      </c>
    </row>
    <row r="91" spans="1:7" ht="13.5" customHeight="1" x14ac:dyDescent="0.15">
      <c r="A91" s="28">
        <f>ROW()-40</f>
        <v>51</v>
      </c>
      <c r="C91" s="6" t="s">
        <v>300</v>
      </c>
      <c r="D91" s="25" t="s">
        <v>121</v>
      </c>
      <c r="E91" s="7" t="s">
        <v>121</v>
      </c>
      <c r="F91" s="6" t="s">
        <v>42</v>
      </c>
      <c r="G91" s="8" t="s">
        <v>8</v>
      </c>
    </row>
    <row r="92" spans="1:7" ht="13.5" customHeight="1" x14ac:dyDescent="0.15">
      <c r="A92" s="28">
        <f t="shared" ref="A92:A94" si="12">ROW()-40</f>
        <v>52</v>
      </c>
      <c r="C92" s="6" t="s">
        <v>301</v>
      </c>
      <c r="D92" s="25" t="s">
        <v>232</v>
      </c>
      <c r="E92" s="7" t="s">
        <v>122</v>
      </c>
      <c r="F92" s="6" t="s">
        <v>10</v>
      </c>
      <c r="G92" s="8" t="s">
        <v>8</v>
      </c>
    </row>
    <row r="93" spans="1:7" ht="13.5" customHeight="1" x14ac:dyDescent="0.15">
      <c r="A93" s="28">
        <f t="shared" si="12"/>
        <v>53</v>
      </c>
      <c r="C93" s="6" t="s">
        <v>302</v>
      </c>
      <c r="D93" s="25" t="s">
        <v>123</v>
      </c>
      <c r="E93" s="21" t="s">
        <v>124</v>
      </c>
      <c r="F93" s="6" t="s">
        <v>50</v>
      </c>
      <c r="G93" s="8" t="s">
        <v>8</v>
      </c>
    </row>
    <row r="94" spans="1:7" ht="13.5" customHeight="1" x14ac:dyDescent="0.15">
      <c r="A94" s="28">
        <f t="shared" si="12"/>
        <v>54</v>
      </c>
      <c r="C94" s="6" t="s">
        <v>303</v>
      </c>
      <c r="D94" s="25" t="s">
        <v>125</v>
      </c>
      <c r="E94" s="6" t="s">
        <v>126</v>
      </c>
      <c r="F94" s="6" t="s">
        <v>304</v>
      </c>
      <c r="G94" s="10" t="s">
        <v>8</v>
      </c>
    </row>
    <row r="95" spans="1:7" ht="10.5" customHeight="1" x14ac:dyDescent="0.15">
      <c r="C95" s="11"/>
      <c r="D95" s="11"/>
      <c r="E95" s="20"/>
      <c r="F95" s="12"/>
      <c r="G95" s="22"/>
    </row>
    <row r="96" spans="1:7" ht="13.5" customHeight="1" x14ac:dyDescent="0.15">
      <c r="C96" s="29" t="s">
        <v>127</v>
      </c>
      <c r="D96" s="30"/>
      <c r="E96" s="30"/>
      <c r="F96" s="30"/>
      <c r="G96" s="31"/>
    </row>
    <row r="97" spans="1:7" ht="13.5" customHeight="1" x14ac:dyDescent="0.15">
      <c r="C97" s="5" t="s">
        <v>79</v>
      </c>
      <c r="D97" s="5" t="s">
        <v>39</v>
      </c>
      <c r="E97" s="5" t="s">
        <v>3</v>
      </c>
      <c r="F97" s="5" t="s">
        <v>4</v>
      </c>
      <c r="G97" s="5" t="s">
        <v>80</v>
      </c>
    </row>
    <row r="98" spans="1:7" ht="13.5" customHeight="1" x14ac:dyDescent="0.15">
      <c r="A98" s="28">
        <f>ROW()-43</f>
        <v>55</v>
      </c>
      <c r="C98" s="6" t="s">
        <v>305</v>
      </c>
      <c r="D98" s="25" t="s">
        <v>128</v>
      </c>
      <c r="E98" s="6" t="s">
        <v>129</v>
      </c>
      <c r="F98" s="6" t="s">
        <v>130</v>
      </c>
      <c r="G98" s="10" t="s">
        <v>11</v>
      </c>
    </row>
    <row r="99" spans="1:7" ht="13.5" customHeight="1" x14ac:dyDescent="0.15">
      <c r="A99" s="28">
        <f t="shared" ref="A99:A102" si="13">ROW()-43</f>
        <v>56</v>
      </c>
      <c r="C99" s="6" t="s">
        <v>306</v>
      </c>
      <c r="D99" s="25" t="s">
        <v>131</v>
      </c>
      <c r="E99" s="7" t="s">
        <v>132</v>
      </c>
      <c r="F99" s="6" t="s">
        <v>10</v>
      </c>
      <c r="G99" s="8" t="s">
        <v>8</v>
      </c>
    </row>
    <row r="100" spans="1:7" ht="13.5" customHeight="1" x14ac:dyDescent="0.15">
      <c r="A100" s="28">
        <f t="shared" si="13"/>
        <v>57</v>
      </c>
      <c r="C100" s="6" t="s">
        <v>307</v>
      </c>
      <c r="D100" s="25" t="s">
        <v>133</v>
      </c>
      <c r="E100" s="6" t="s">
        <v>134</v>
      </c>
      <c r="F100" s="6" t="s">
        <v>135</v>
      </c>
      <c r="G100" s="10" t="s">
        <v>8</v>
      </c>
    </row>
    <row r="101" spans="1:7" ht="13.5" customHeight="1" x14ac:dyDescent="0.15">
      <c r="A101" s="28">
        <f t="shared" si="13"/>
        <v>58</v>
      </c>
      <c r="C101" s="6" t="s">
        <v>308</v>
      </c>
      <c r="D101" s="25" t="s">
        <v>136</v>
      </c>
      <c r="E101" s="7" t="s">
        <v>224</v>
      </c>
      <c r="F101" s="6" t="s">
        <v>137</v>
      </c>
      <c r="G101" s="10" t="s">
        <v>8</v>
      </c>
    </row>
    <row r="102" spans="1:7" ht="13.5" customHeight="1" x14ac:dyDescent="0.15">
      <c r="A102" s="28">
        <f t="shared" si="13"/>
        <v>59</v>
      </c>
      <c r="C102" s="6" t="s">
        <v>309</v>
      </c>
      <c r="D102" s="25" t="s">
        <v>235</v>
      </c>
      <c r="E102" s="7" t="s">
        <v>138</v>
      </c>
      <c r="F102" s="6" t="s">
        <v>50</v>
      </c>
      <c r="G102" s="8" t="s">
        <v>8</v>
      </c>
    </row>
    <row r="103" spans="1:7" ht="10.5" customHeight="1" x14ac:dyDescent="0.15">
      <c r="C103" s="11"/>
      <c r="D103" s="11"/>
      <c r="E103" s="20"/>
      <c r="F103" s="12"/>
      <c r="G103" s="22"/>
    </row>
    <row r="104" spans="1:7" ht="13.5" customHeight="1" x14ac:dyDescent="0.15">
      <c r="C104" s="29" t="s">
        <v>139</v>
      </c>
      <c r="D104" s="30"/>
      <c r="E104" s="30"/>
      <c r="F104" s="30"/>
      <c r="G104" s="30"/>
    </row>
    <row r="105" spans="1:7" ht="13.5" customHeight="1" x14ac:dyDescent="0.15">
      <c r="C105" s="5" t="s">
        <v>79</v>
      </c>
      <c r="D105" s="5" t="s">
        <v>39</v>
      </c>
      <c r="E105" s="5" t="s">
        <v>3</v>
      </c>
      <c r="F105" s="5" t="s">
        <v>4</v>
      </c>
      <c r="G105" s="5" t="s">
        <v>80</v>
      </c>
    </row>
    <row r="106" spans="1:7" ht="13.5" customHeight="1" x14ac:dyDescent="0.15">
      <c r="A106" s="28">
        <f>ROW()-46</f>
        <v>60</v>
      </c>
      <c r="C106" s="6" t="s">
        <v>310</v>
      </c>
      <c r="D106" s="25" t="s">
        <v>140</v>
      </c>
      <c r="E106" s="7" t="s">
        <v>141</v>
      </c>
      <c r="F106" s="6" t="s">
        <v>142</v>
      </c>
      <c r="G106" s="10" t="s">
        <v>11</v>
      </c>
    </row>
    <row r="107" spans="1:7" ht="13.5" customHeight="1" x14ac:dyDescent="0.15">
      <c r="A107" s="28">
        <f t="shared" ref="A107:A110" si="14">ROW()-46</f>
        <v>61</v>
      </c>
      <c r="C107" s="6" t="s">
        <v>311</v>
      </c>
      <c r="D107" s="25" t="s">
        <v>143</v>
      </c>
      <c r="E107" s="7" t="s">
        <v>144</v>
      </c>
      <c r="F107" s="6" t="s">
        <v>102</v>
      </c>
      <c r="G107" s="10" t="s">
        <v>8</v>
      </c>
    </row>
    <row r="108" spans="1:7" ht="13.5" customHeight="1" x14ac:dyDescent="0.15">
      <c r="A108" s="28">
        <f t="shared" si="14"/>
        <v>62</v>
      </c>
      <c r="C108" s="6" t="s">
        <v>312</v>
      </c>
      <c r="D108" s="25" t="s">
        <v>145</v>
      </c>
      <c r="E108" s="6" t="s">
        <v>7</v>
      </c>
      <c r="F108" s="6" t="s">
        <v>146</v>
      </c>
      <c r="G108" s="10" t="s">
        <v>8</v>
      </c>
    </row>
    <row r="109" spans="1:7" ht="13.5" customHeight="1" x14ac:dyDescent="0.15">
      <c r="A109" s="28">
        <f t="shared" si="14"/>
        <v>63</v>
      </c>
      <c r="C109" s="6" t="s">
        <v>313</v>
      </c>
      <c r="D109" s="25" t="s">
        <v>147</v>
      </c>
      <c r="E109" s="7" t="s">
        <v>148</v>
      </c>
      <c r="F109" s="6" t="s">
        <v>50</v>
      </c>
      <c r="G109" s="10" t="s">
        <v>11</v>
      </c>
    </row>
    <row r="110" spans="1:7" ht="13.5" customHeight="1" x14ac:dyDescent="0.15">
      <c r="A110" s="28">
        <f t="shared" si="14"/>
        <v>64</v>
      </c>
      <c r="C110" s="6" t="s">
        <v>314</v>
      </c>
      <c r="D110" s="25" t="s">
        <v>314</v>
      </c>
      <c r="E110" s="6" t="s">
        <v>315</v>
      </c>
      <c r="F110" s="6" t="s">
        <v>149</v>
      </c>
      <c r="G110" s="10" t="s">
        <v>11</v>
      </c>
    </row>
    <row r="111" spans="1:7" ht="10.5" customHeight="1" x14ac:dyDescent="0.15">
      <c r="C111" s="11"/>
      <c r="D111" s="11"/>
      <c r="E111" s="20"/>
      <c r="F111" s="12"/>
      <c r="G111" s="22"/>
    </row>
    <row r="112" spans="1:7" ht="13.5" customHeight="1" x14ac:dyDescent="0.15">
      <c r="C112" s="29" t="s">
        <v>150</v>
      </c>
      <c r="D112" s="30"/>
      <c r="E112" s="30"/>
      <c r="F112" s="30"/>
      <c r="G112" s="31"/>
    </row>
    <row r="113" spans="1:7" ht="13.5" customHeight="1" x14ac:dyDescent="0.15">
      <c r="C113" s="5" t="s">
        <v>79</v>
      </c>
      <c r="D113" s="5" t="s">
        <v>39</v>
      </c>
      <c r="E113" s="5" t="s">
        <v>3</v>
      </c>
      <c r="F113" s="5" t="s">
        <v>4</v>
      </c>
      <c r="G113" s="5" t="s">
        <v>80</v>
      </c>
    </row>
    <row r="114" spans="1:7" ht="13.5" customHeight="1" x14ac:dyDescent="0.15">
      <c r="A114" s="28">
        <f t="shared" ref="A114:A122" si="15">ROW()-49</f>
        <v>65</v>
      </c>
      <c r="C114" s="6" t="s">
        <v>316</v>
      </c>
      <c r="D114" s="25" t="s">
        <v>151</v>
      </c>
      <c r="E114" s="6" t="s">
        <v>357</v>
      </c>
      <c r="F114" s="6" t="s">
        <v>152</v>
      </c>
      <c r="G114" s="10" t="s">
        <v>11</v>
      </c>
    </row>
    <row r="115" spans="1:7" ht="13.5" customHeight="1" x14ac:dyDescent="0.15">
      <c r="A115" s="28">
        <f t="shared" si="15"/>
        <v>66</v>
      </c>
      <c r="C115" s="6" t="s">
        <v>317</v>
      </c>
      <c r="D115" s="25" t="s">
        <v>153</v>
      </c>
      <c r="E115" s="6" t="s">
        <v>154</v>
      </c>
      <c r="F115" s="6" t="s">
        <v>155</v>
      </c>
      <c r="G115" s="10" t="s">
        <v>8</v>
      </c>
    </row>
    <row r="116" spans="1:7" ht="13.5" customHeight="1" x14ac:dyDescent="0.15">
      <c r="A116" s="28">
        <f t="shared" si="15"/>
        <v>67</v>
      </c>
      <c r="C116" s="6" t="s">
        <v>318</v>
      </c>
      <c r="D116" s="25" t="s">
        <v>156</v>
      </c>
      <c r="E116" s="6" t="s">
        <v>157</v>
      </c>
      <c r="F116" s="6" t="s">
        <v>158</v>
      </c>
      <c r="G116" s="10" t="s">
        <v>8</v>
      </c>
    </row>
    <row r="117" spans="1:7" ht="13.5" customHeight="1" x14ac:dyDescent="0.15">
      <c r="A117" s="28">
        <f t="shared" si="15"/>
        <v>68</v>
      </c>
      <c r="C117" s="6" t="s">
        <v>319</v>
      </c>
      <c r="D117" s="25" t="s">
        <v>159</v>
      </c>
      <c r="E117" s="6" t="s">
        <v>160</v>
      </c>
      <c r="F117" s="6" t="s">
        <v>58</v>
      </c>
      <c r="G117" s="10" t="s">
        <v>8</v>
      </c>
    </row>
    <row r="118" spans="1:7" ht="13.5" customHeight="1" x14ac:dyDescent="0.15">
      <c r="A118" s="28">
        <f t="shared" si="15"/>
        <v>69</v>
      </c>
      <c r="C118" s="6" t="s">
        <v>320</v>
      </c>
      <c r="D118" s="25" t="s">
        <v>161</v>
      </c>
      <c r="E118" s="6" t="s">
        <v>162</v>
      </c>
      <c r="F118" s="6" t="s">
        <v>135</v>
      </c>
      <c r="G118" s="10" t="s">
        <v>8</v>
      </c>
    </row>
    <row r="119" spans="1:7" ht="13.5" customHeight="1" x14ac:dyDescent="0.15">
      <c r="A119" s="28">
        <f t="shared" si="15"/>
        <v>70</v>
      </c>
      <c r="C119" s="6" t="s">
        <v>321</v>
      </c>
      <c r="D119" s="25" t="s">
        <v>163</v>
      </c>
      <c r="E119" s="6" t="s">
        <v>164</v>
      </c>
      <c r="F119" s="6" t="s">
        <v>165</v>
      </c>
      <c r="G119" s="10" t="s">
        <v>8</v>
      </c>
    </row>
    <row r="120" spans="1:7" ht="13.5" customHeight="1" x14ac:dyDescent="0.15">
      <c r="A120" s="28">
        <f t="shared" si="15"/>
        <v>71</v>
      </c>
      <c r="C120" s="6" t="s">
        <v>322</v>
      </c>
      <c r="D120" s="25" t="s">
        <v>166</v>
      </c>
      <c r="E120" s="6" t="s">
        <v>167</v>
      </c>
      <c r="F120" s="6" t="s">
        <v>43</v>
      </c>
      <c r="G120" s="10" t="s">
        <v>11</v>
      </c>
    </row>
    <row r="121" spans="1:7" ht="13.5" customHeight="1" x14ac:dyDescent="0.15">
      <c r="A121" s="28">
        <f t="shared" si="15"/>
        <v>72</v>
      </c>
      <c r="C121" s="6" t="s">
        <v>323</v>
      </c>
      <c r="D121" s="25" t="s">
        <v>168</v>
      </c>
      <c r="E121" s="6" t="s">
        <v>169</v>
      </c>
      <c r="F121" s="6" t="s">
        <v>42</v>
      </c>
      <c r="G121" s="10" t="s">
        <v>11</v>
      </c>
    </row>
    <row r="122" spans="1:7" ht="13.5" customHeight="1" x14ac:dyDescent="0.15">
      <c r="A122" s="28">
        <f t="shared" si="15"/>
        <v>73</v>
      </c>
      <c r="C122" s="6" t="s">
        <v>324</v>
      </c>
      <c r="D122" s="25" t="s">
        <v>170</v>
      </c>
      <c r="E122" s="6" t="s">
        <v>171</v>
      </c>
      <c r="F122" s="6" t="s">
        <v>42</v>
      </c>
      <c r="G122" s="10" t="s">
        <v>8</v>
      </c>
    </row>
    <row r="123" spans="1:7" ht="10.5" customHeight="1" x14ac:dyDescent="0.15">
      <c r="C123" s="11"/>
      <c r="D123" s="11"/>
      <c r="E123" s="11"/>
      <c r="F123" s="12"/>
      <c r="G123" s="13"/>
    </row>
    <row r="124" spans="1:7" ht="13.5" customHeight="1" x14ac:dyDescent="0.15">
      <c r="C124" s="29" t="s">
        <v>172</v>
      </c>
      <c r="D124" s="30"/>
      <c r="E124" s="30"/>
      <c r="F124" s="30"/>
      <c r="G124" s="31"/>
    </row>
    <row r="125" spans="1:7" ht="13.5" customHeight="1" x14ac:dyDescent="0.15">
      <c r="C125" s="5" t="s">
        <v>79</v>
      </c>
      <c r="D125" s="5" t="s">
        <v>39</v>
      </c>
      <c r="E125" s="5" t="s">
        <v>3</v>
      </c>
      <c r="F125" s="5" t="s">
        <v>4</v>
      </c>
      <c r="G125" s="5" t="s">
        <v>80</v>
      </c>
    </row>
    <row r="126" spans="1:7" ht="13.5" customHeight="1" x14ac:dyDescent="0.15">
      <c r="A126" s="28">
        <f>ROW()-52</f>
        <v>74</v>
      </c>
      <c r="C126" s="6" t="s">
        <v>325</v>
      </c>
      <c r="D126" s="25" t="s">
        <v>173</v>
      </c>
      <c r="E126" s="6" t="s">
        <v>174</v>
      </c>
      <c r="F126" s="6" t="s">
        <v>175</v>
      </c>
      <c r="G126" s="10" t="s">
        <v>11</v>
      </c>
    </row>
    <row r="127" spans="1:7" ht="13.5" customHeight="1" x14ac:dyDescent="0.15">
      <c r="A127" s="28">
        <f t="shared" ref="A127:A128" si="16">ROW()-52</f>
        <v>75</v>
      </c>
      <c r="C127" s="6" t="s">
        <v>326</v>
      </c>
      <c r="D127" s="25" t="s">
        <v>176</v>
      </c>
      <c r="E127" s="6" t="s">
        <v>177</v>
      </c>
      <c r="F127" s="6" t="s">
        <v>178</v>
      </c>
      <c r="G127" s="10" t="s">
        <v>11</v>
      </c>
    </row>
    <row r="128" spans="1:7" ht="13.5" customHeight="1" x14ac:dyDescent="0.15">
      <c r="A128" s="28">
        <f t="shared" si="16"/>
        <v>76</v>
      </c>
      <c r="C128" s="6" t="s">
        <v>327</v>
      </c>
      <c r="D128" s="25" t="s">
        <v>327</v>
      </c>
      <c r="E128" s="6" t="s">
        <v>179</v>
      </c>
      <c r="F128" s="6" t="s">
        <v>67</v>
      </c>
      <c r="G128" s="10" t="s">
        <v>11</v>
      </c>
    </row>
    <row r="129" spans="1:7" ht="10.5" customHeight="1" x14ac:dyDescent="0.15">
      <c r="C129" s="11"/>
      <c r="D129" s="11"/>
      <c r="E129" s="11"/>
      <c r="F129" s="12"/>
      <c r="G129" s="13"/>
    </row>
    <row r="130" spans="1:7" ht="13.5" customHeight="1" x14ac:dyDescent="0.15">
      <c r="C130" s="29" t="s">
        <v>180</v>
      </c>
      <c r="D130" s="30"/>
      <c r="E130" s="30"/>
      <c r="F130" s="30"/>
      <c r="G130" s="31"/>
    </row>
    <row r="131" spans="1:7" ht="13.5" customHeight="1" x14ac:dyDescent="0.15">
      <c r="C131" s="5" t="s">
        <v>79</v>
      </c>
      <c r="D131" s="5" t="s">
        <v>39</v>
      </c>
      <c r="E131" s="5" t="s">
        <v>3</v>
      </c>
      <c r="F131" s="5" t="s">
        <v>4</v>
      </c>
      <c r="G131" s="5" t="s">
        <v>80</v>
      </c>
    </row>
    <row r="132" spans="1:7" ht="13.5" customHeight="1" x14ac:dyDescent="0.15">
      <c r="A132" s="28">
        <f>ROW()-55</f>
        <v>77</v>
      </c>
      <c r="C132" s="6" t="s">
        <v>328</v>
      </c>
      <c r="D132" s="25" t="s">
        <v>181</v>
      </c>
      <c r="E132" s="23" t="s">
        <v>182</v>
      </c>
      <c r="F132" s="6" t="s">
        <v>183</v>
      </c>
      <c r="G132" s="10" t="s">
        <v>8</v>
      </c>
    </row>
    <row r="133" spans="1:7" ht="13.5" customHeight="1" x14ac:dyDescent="0.15">
      <c r="A133" s="28">
        <f t="shared" ref="A133" si="17">ROW()-55</f>
        <v>78</v>
      </c>
      <c r="C133" s="6" t="s">
        <v>329</v>
      </c>
      <c r="D133" s="25" t="s">
        <v>330</v>
      </c>
      <c r="E133" s="6" t="s">
        <v>184</v>
      </c>
      <c r="F133" s="6" t="s">
        <v>149</v>
      </c>
      <c r="G133" s="10" t="s">
        <v>11</v>
      </c>
    </row>
    <row r="134" spans="1:7" ht="10.5" customHeight="1" x14ac:dyDescent="0.15">
      <c r="C134" s="11"/>
      <c r="D134" s="11"/>
      <c r="E134" s="12"/>
      <c r="F134" s="12"/>
      <c r="G134" s="13"/>
    </row>
    <row r="135" spans="1:7" ht="13.5" customHeight="1" x14ac:dyDescent="0.15">
      <c r="C135" s="29" t="s">
        <v>185</v>
      </c>
      <c r="D135" s="30"/>
      <c r="E135" s="30"/>
      <c r="F135" s="30"/>
      <c r="G135" s="31"/>
    </row>
    <row r="136" spans="1:7" ht="13.5" customHeight="1" x14ac:dyDescent="0.15">
      <c r="C136" s="5" t="s">
        <v>79</v>
      </c>
      <c r="D136" s="5" t="s">
        <v>39</v>
      </c>
      <c r="E136" s="5" t="s">
        <v>3</v>
      </c>
      <c r="F136" s="5" t="s">
        <v>4</v>
      </c>
      <c r="G136" s="5" t="s">
        <v>80</v>
      </c>
    </row>
    <row r="137" spans="1:7" ht="13.5" customHeight="1" x14ac:dyDescent="0.15">
      <c r="A137" s="28">
        <f>ROW()-58</f>
        <v>79</v>
      </c>
      <c r="C137" s="6" t="s">
        <v>331</v>
      </c>
      <c r="D137" s="25" t="s">
        <v>186</v>
      </c>
      <c r="E137" s="6" t="s">
        <v>164</v>
      </c>
      <c r="F137" s="6" t="s">
        <v>187</v>
      </c>
      <c r="G137" s="10" t="s">
        <v>11</v>
      </c>
    </row>
    <row r="138" spans="1:7" ht="13.5" customHeight="1" x14ac:dyDescent="0.15">
      <c r="A138" s="28">
        <f t="shared" ref="A138" si="18">ROW()-58</f>
        <v>80</v>
      </c>
      <c r="C138" s="6" t="s">
        <v>332</v>
      </c>
      <c r="D138" s="25" t="s">
        <v>188</v>
      </c>
      <c r="E138" s="6" t="s">
        <v>189</v>
      </c>
      <c r="F138" s="6" t="s">
        <v>149</v>
      </c>
      <c r="G138" s="10" t="s">
        <v>11</v>
      </c>
    </row>
    <row r="139" spans="1:7" ht="10.5" customHeight="1" x14ac:dyDescent="0.15">
      <c r="C139" s="11"/>
      <c r="D139" s="11"/>
      <c r="E139" s="12"/>
      <c r="F139" s="12"/>
      <c r="G139" s="13"/>
    </row>
    <row r="140" spans="1:7" ht="13.5" customHeight="1" x14ac:dyDescent="0.15">
      <c r="C140" s="29" t="s">
        <v>190</v>
      </c>
      <c r="D140" s="30"/>
      <c r="E140" s="30"/>
      <c r="F140" s="30"/>
      <c r="G140" s="31"/>
    </row>
    <row r="141" spans="1:7" ht="13.5" customHeight="1" x14ac:dyDescent="0.15">
      <c r="C141" s="5" t="s">
        <v>79</v>
      </c>
      <c r="D141" s="5" t="s">
        <v>39</v>
      </c>
      <c r="E141" s="5" t="s">
        <v>3</v>
      </c>
      <c r="F141" s="5" t="s">
        <v>4</v>
      </c>
      <c r="G141" s="5" t="s">
        <v>80</v>
      </c>
    </row>
    <row r="142" spans="1:7" ht="13.5" customHeight="1" x14ac:dyDescent="0.15">
      <c r="A142" s="28">
        <f>ROW()-61</f>
        <v>81</v>
      </c>
      <c r="C142" s="6" t="s">
        <v>333</v>
      </c>
      <c r="D142" s="25" t="s">
        <v>218</v>
      </c>
      <c r="E142" s="7" t="s">
        <v>219</v>
      </c>
      <c r="F142" s="6" t="s">
        <v>220</v>
      </c>
      <c r="G142" s="10" t="s">
        <v>8</v>
      </c>
    </row>
    <row r="143" spans="1:7" ht="13.5" customHeight="1" x14ac:dyDescent="0.15">
      <c r="A143" s="28">
        <f t="shared" ref="A143" si="19">ROW()-61</f>
        <v>82</v>
      </c>
      <c r="C143" s="6" t="s">
        <v>334</v>
      </c>
      <c r="D143" s="25" t="s">
        <v>221</v>
      </c>
      <c r="E143" s="7" t="s">
        <v>222</v>
      </c>
      <c r="F143" s="6" t="s">
        <v>198</v>
      </c>
      <c r="G143" s="8" t="s">
        <v>8</v>
      </c>
    </row>
    <row r="144" spans="1:7" ht="10.5" customHeight="1" x14ac:dyDescent="0.15">
      <c r="C144" s="11"/>
      <c r="D144" s="11"/>
      <c r="E144" s="20"/>
      <c r="F144" s="12"/>
      <c r="G144" s="22"/>
    </row>
    <row r="145" spans="1:8" ht="13.5" customHeight="1" x14ac:dyDescent="0.15">
      <c r="C145" s="29" t="s">
        <v>191</v>
      </c>
      <c r="D145" s="30"/>
      <c r="E145" s="30"/>
      <c r="F145" s="30"/>
      <c r="G145" s="31"/>
    </row>
    <row r="146" spans="1:8" ht="13.5" customHeight="1" x14ac:dyDescent="0.15">
      <c r="C146" s="5" t="s">
        <v>79</v>
      </c>
      <c r="D146" s="5" t="s">
        <v>39</v>
      </c>
      <c r="E146" s="5" t="s">
        <v>3</v>
      </c>
      <c r="F146" s="5" t="s">
        <v>4</v>
      </c>
      <c r="G146" s="5" t="s">
        <v>80</v>
      </c>
      <c r="H146" s="14"/>
    </row>
    <row r="147" spans="1:8" ht="13.5" customHeight="1" x14ac:dyDescent="0.15">
      <c r="A147" s="28">
        <f>ROW()-64</f>
        <v>83</v>
      </c>
      <c r="C147" s="6" t="s">
        <v>335</v>
      </c>
      <c r="D147" s="25" t="s">
        <v>192</v>
      </c>
      <c r="E147" s="7" t="s">
        <v>193</v>
      </c>
      <c r="F147" s="6" t="s">
        <v>194</v>
      </c>
      <c r="G147" s="8" t="s">
        <v>8</v>
      </c>
    </row>
    <row r="148" spans="1:8" ht="13.5" customHeight="1" x14ac:dyDescent="0.15">
      <c r="A148" s="28">
        <f t="shared" ref="A148:A150" si="20">ROW()-64</f>
        <v>84</v>
      </c>
      <c r="C148" s="6" t="s">
        <v>336</v>
      </c>
      <c r="D148" s="25" t="s">
        <v>195</v>
      </c>
      <c r="E148" s="7" t="s">
        <v>195</v>
      </c>
      <c r="F148" s="6" t="s">
        <v>50</v>
      </c>
      <c r="G148" s="10" t="s">
        <v>11</v>
      </c>
    </row>
    <row r="149" spans="1:8" ht="13.5" customHeight="1" x14ac:dyDescent="0.15">
      <c r="A149" s="28">
        <f t="shared" si="20"/>
        <v>85</v>
      </c>
      <c r="C149" s="6" t="s">
        <v>337</v>
      </c>
      <c r="D149" s="25" t="s">
        <v>338</v>
      </c>
      <c r="E149" s="7" t="s">
        <v>339</v>
      </c>
      <c r="F149" s="6" t="s">
        <v>10</v>
      </c>
      <c r="G149" s="10" t="s">
        <v>8</v>
      </c>
    </row>
    <row r="150" spans="1:8" ht="13.5" customHeight="1" x14ac:dyDescent="0.15">
      <c r="A150" s="28">
        <f t="shared" si="20"/>
        <v>86</v>
      </c>
      <c r="C150" s="6" t="s">
        <v>340</v>
      </c>
      <c r="D150" s="25" t="s">
        <v>341</v>
      </c>
      <c r="E150" s="6" t="s">
        <v>196</v>
      </c>
      <c r="F150" s="6" t="s">
        <v>197</v>
      </c>
      <c r="G150" s="10" t="s">
        <v>11</v>
      </c>
    </row>
    <row r="151" spans="1:8" ht="10.5" customHeight="1" x14ac:dyDescent="0.15">
      <c r="C151" s="11"/>
      <c r="D151" s="11"/>
      <c r="E151" s="20"/>
      <c r="F151" s="12"/>
      <c r="G151" s="13"/>
    </row>
    <row r="152" spans="1:8" ht="13.5" customHeight="1" x14ac:dyDescent="0.15">
      <c r="C152" s="29" t="s">
        <v>199</v>
      </c>
      <c r="D152" s="30"/>
      <c r="E152" s="30"/>
      <c r="F152" s="30"/>
      <c r="G152" s="31"/>
    </row>
    <row r="153" spans="1:8" ht="13.5" customHeight="1" x14ac:dyDescent="0.15">
      <c r="C153" s="5" t="s">
        <v>79</v>
      </c>
      <c r="D153" s="5" t="s">
        <v>39</v>
      </c>
      <c r="E153" s="5" t="s">
        <v>3</v>
      </c>
      <c r="F153" s="5" t="s">
        <v>4</v>
      </c>
      <c r="G153" s="5" t="s">
        <v>80</v>
      </c>
    </row>
    <row r="154" spans="1:8" ht="13.5" customHeight="1" x14ac:dyDescent="0.15">
      <c r="A154" s="28">
        <f>ROW()-67</f>
        <v>87</v>
      </c>
      <c r="C154" s="6" t="s">
        <v>342</v>
      </c>
      <c r="D154" s="25" t="s">
        <v>343</v>
      </c>
      <c r="E154" s="7" t="s">
        <v>200</v>
      </c>
      <c r="F154" s="6" t="s">
        <v>223</v>
      </c>
      <c r="G154" s="10" t="s">
        <v>11</v>
      </c>
    </row>
    <row r="155" spans="1:8" ht="13.5" customHeight="1" x14ac:dyDescent="0.15">
      <c r="A155" s="28">
        <f t="shared" ref="A155" si="21">ROW()-67</f>
        <v>88</v>
      </c>
      <c r="C155" s="6" t="s">
        <v>344</v>
      </c>
      <c r="D155" s="25" t="s">
        <v>201</v>
      </c>
      <c r="E155" s="6" t="s">
        <v>202</v>
      </c>
      <c r="F155" s="6" t="s">
        <v>203</v>
      </c>
      <c r="G155" s="10" t="s">
        <v>11</v>
      </c>
    </row>
    <row r="156" spans="1:8" ht="10.5" customHeight="1" x14ac:dyDescent="0.15">
      <c r="C156" s="11"/>
      <c r="D156" s="11"/>
      <c r="E156" s="12"/>
      <c r="F156" s="12"/>
      <c r="G156" s="13"/>
    </row>
    <row r="157" spans="1:8" ht="13.5" customHeight="1" x14ac:dyDescent="0.15">
      <c r="C157" s="29" t="s">
        <v>204</v>
      </c>
      <c r="D157" s="30"/>
      <c r="E157" s="30"/>
      <c r="F157" s="30"/>
      <c r="G157" s="31"/>
    </row>
    <row r="158" spans="1:8" ht="13.5" customHeight="1" x14ac:dyDescent="0.15">
      <c r="C158" s="5" t="s">
        <v>79</v>
      </c>
      <c r="D158" s="5" t="s">
        <v>39</v>
      </c>
      <c r="E158" s="5" t="s">
        <v>3</v>
      </c>
      <c r="F158" s="5" t="s">
        <v>4</v>
      </c>
      <c r="G158" s="5" t="s">
        <v>80</v>
      </c>
    </row>
    <row r="159" spans="1:8" ht="13.5" customHeight="1" x14ac:dyDescent="0.15">
      <c r="A159" s="28">
        <f>ROW()-70</f>
        <v>89</v>
      </c>
      <c r="C159" s="6" t="s">
        <v>345</v>
      </c>
      <c r="D159" s="25" t="s">
        <v>205</v>
      </c>
      <c r="E159" s="7" t="s">
        <v>206</v>
      </c>
      <c r="F159" s="6" t="s">
        <v>42</v>
      </c>
      <c r="G159" s="8" t="s">
        <v>11</v>
      </c>
    </row>
    <row r="160" spans="1:8" ht="13.5" customHeight="1" x14ac:dyDescent="0.15">
      <c r="A160" s="28">
        <f t="shared" ref="A160:A163" si="22">ROW()-70</f>
        <v>90</v>
      </c>
      <c r="C160" s="6" t="s">
        <v>346</v>
      </c>
      <c r="D160" s="25" t="s">
        <v>207</v>
      </c>
      <c r="E160" s="7" t="s">
        <v>208</v>
      </c>
      <c r="F160" s="6" t="s">
        <v>158</v>
      </c>
      <c r="G160" s="8" t="s">
        <v>8</v>
      </c>
    </row>
    <row r="161" spans="1:7" ht="13.5" customHeight="1" x14ac:dyDescent="0.15">
      <c r="A161" s="28">
        <f t="shared" si="22"/>
        <v>91</v>
      </c>
      <c r="C161" s="6" t="s">
        <v>347</v>
      </c>
      <c r="D161" s="25" t="s">
        <v>209</v>
      </c>
      <c r="E161" s="7" t="s">
        <v>210</v>
      </c>
      <c r="F161" s="6" t="s">
        <v>58</v>
      </c>
      <c r="G161" s="8" t="s">
        <v>8</v>
      </c>
    </row>
    <row r="162" spans="1:7" ht="13.5" customHeight="1" x14ac:dyDescent="0.15">
      <c r="A162" s="28">
        <f t="shared" si="22"/>
        <v>92</v>
      </c>
      <c r="C162" s="6" t="s">
        <v>348</v>
      </c>
      <c r="D162" s="25" t="s">
        <v>349</v>
      </c>
      <c r="E162" s="7" t="s">
        <v>350</v>
      </c>
      <c r="F162" s="6" t="s">
        <v>165</v>
      </c>
      <c r="G162" s="10" t="s">
        <v>11</v>
      </c>
    </row>
    <row r="163" spans="1:7" ht="13.5" customHeight="1" x14ac:dyDescent="0.15">
      <c r="A163" s="28">
        <f t="shared" si="22"/>
        <v>93</v>
      </c>
      <c r="C163" s="6" t="s">
        <v>351</v>
      </c>
      <c r="D163" s="25" t="s">
        <v>352</v>
      </c>
      <c r="E163" s="7" t="s">
        <v>353</v>
      </c>
      <c r="F163" s="24" t="s">
        <v>233</v>
      </c>
      <c r="G163" s="10" t="s">
        <v>11</v>
      </c>
    </row>
    <row r="164" spans="1:7" ht="10.5" customHeight="1" x14ac:dyDescent="0.15">
      <c r="C164" s="11"/>
      <c r="D164" s="11"/>
      <c r="E164" s="20"/>
      <c r="F164" s="12"/>
      <c r="G164" s="13"/>
    </row>
    <row r="165" spans="1:7" ht="13.5" customHeight="1" x14ac:dyDescent="0.15">
      <c r="C165" s="29" t="s">
        <v>211</v>
      </c>
      <c r="D165" s="30"/>
      <c r="E165" s="30"/>
      <c r="F165" s="30"/>
      <c r="G165" s="31"/>
    </row>
    <row r="166" spans="1:7" ht="13.5" customHeight="1" x14ac:dyDescent="0.15">
      <c r="C166" s="5" t="s">
        <v>79</v>
      </c>
      <c r="D166" s="5" t="s">
        <v>39</v>
      </c>
      <c r="E166" s="5" t="s">
        <v>3</v>
      </c>
      <c r="F166" s="5" t="s">
        <v>4</v>
      </c>
      <c r="G166" s="5" t="s">
        <v>80</v>
      </c>
    </row>
    <row r="167" spans="1:7" ht="13.5" customHeight="1" x14ac:dyDescent="0.15">
      <c r="A167" s="28">
        <f>ROW()-73</f>
        <v>94</v>
      </c>
      <c r="C167" s="25" t="s">
        <v>354</v>
      </c>
      <c r="D167" s="25" t="s">
        <v>212</v>
      </c>
      <c r="E167" s="7" t="s">
        <v>213</v>
      </c>
      <c r="F167" s="6" t="s">
        <v>214</v>
      </c>
      <c r="G167" s="8" t="s">
        <v>8</v>
      </c>
    </row>
    <row r="168" spans="1:7" ht="13.5" customHeight="1" x14ac:dyDescent="0.15">
      <c r="A168" s="28">
        <f>ROW()-73</f>
        <v>95</v>
      </c>
      <c r="C168" s="25" t="s">
        <v>355</v>
      </c>
      <c r="D168" s="25" t="s">
        <v>215</v>
      </c>
      <c r="E168" s="7" t="s">
        <v>216</v>
      </c>
      <c r="F168" s="6" t="s">
        <v>217</v>
      </c>
      <c r="G168" s="10" t="s">
        <v>11</v>
      </c>
    </row>
    <row r="169" spans="1:7" x14ac:dyDescent="0.15">
      <c r="C169" s="14"/>
      <c r="D169" s="14"/>
      <c r="E169" s="14"/>
      <c r="F169" s="15"/>
      <c r="G169" s="26"/>
    </row>
    <row r="170" spans="1:7" x14ac:dyDescent="0.15">
      <c r="C170" s="14"/>
      <c r="D170" s="14"/>
      <c r="E170" s="14"/>
      <c r="F170" s="15"/>
      <c r="G170" s="26"/>
    </row>
  </sheetData>
  <mergeCells count="24">
    <mergeCell ref="C124:G124"/>
    <mergeCell ref="C35:G35"/>
    <mergeCell ref="C40:G40"/>
    <mergeCell ref="C53:G53"/>
    <mergeCell ref="C58:G58"/>
    <mergeCell ref="C67:G67"/>
    <mergeCell ref="C77:G77"/>
    <mergeCell ref="C84:G84"/>
    <mergeCell ref="C96:G96"/>
    <mergeCell ref="C104:G104"/>
    <mergeCell ref="C112:G112"/>
    <mergeCell ref="C89:G89"/>
    <mergeCell ref="C165:G165"/>
    <mergeCell ref="C130:G130"/>
    <mergeCell ref="C135:G135"/>
    <mergeCell ref="C140:G140"/>
    <mergeCell ref="C145:G145"/>
    <mergeCell ref="C152:G152"/>
    <mergeCell ref="C157:G157"/>
    <mergeCell ref="C28:G28"/>
    <mergeCell ref="C3:G3"/>
    <mergeCell ref="C9:G9"/>
    <mergeCell ref="C16:G16"/>
    <mergeCell ref="C22:G22"/>
  </mergeCells>
  <phoneticPr fontId="2"/>
  <pageMargins left="0.51181102362204722" right="0.51181102362204722" top="0.27559055118110237" bottom="0.39370078740157483" header="0.31496062992125984" footer="0.31496062992125984"/>
  <pageSetup paperSize="9" scale="76" fitToHeight="0" orientation="portrait" r:id="rId1"/>
  <headerFooter>
    <oddHeader>&amp;C&amp;14　　　　　　　　　　　　　　　　　　　</oddHeader>
    <oddFooter>&amp;C&amp;P</oddFooter>
  </headerFooter>
  <rowBreaks count="1" manualBreakCount="1">
    <brk id="83" max="6" man="1"/>
  </rowBreaks>
  <colBreaks count="1" manualBreakCount="1">
    <brk id="2" max="1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ジャンル別</vt:lpstr>
      <vt:lpstr>ジャンル別!Print_Area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0090.草階　彩香</dc:creator>
  <cp:lastModifiedBy>1105.草階　彩香</cp:lastModifiedBy>
  <cp:lastPrinted>2022-06-21T06:20:00Z</cp:lastPrinted>
  <dcterms:created xsi:type="dcterms:W3CDTF">2020-03-21T06:47:07Z</dcterms:created>
  <dcterms:modified xsi:type="dcterms:W3CDTF">2023-05-23T03:18:52Z</dcterms:modified>
</cp:coreProperties>
</file>